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tabRatio="757" activeTab="0"/>
  </bookViews>
  <sheets>
    <sheet name="CAE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<sst xmlns="http://schemas.openxmlformats.org/spreadsheetml/2006/main" count="76" uniqueCount="58">
  <si>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TOTAL</t>
  </si>
  <si>
    <t>Amazonas</t>
  </si>
  <si>
    <t>Antioquia</t>
  </si>
  <si>
    <t>Vaupés</t>
  </si>
  <si>
    <t>Vichada</t>
  </si>
  <si>
    <t>Rural</t>
  </si>
  <si>
    <t>Departamento</t>
  </si>
  <si>
    <t>Bancos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</si>
  <si>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</si>
  <si>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</si>
  <si>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</si>
  <si>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</si>
  <si>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</si>
  <si>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</si>
  <si>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</si>
  <si>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</si>
  <si>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</si>
  <si>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</si>
  <si>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</si>
  <si>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</si>
  <si>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</si>
  <si>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</si>
  <si>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</si>
  <si>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</si>
  <si>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</si>
  <si>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</si>
  <si>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</si>
  <si>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</si>
  <si>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</si>
  <si>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</si>
  <si>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</si>
  <si>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Risaralda</t>
  </si>
  <si>
    <t>Santander</t>
  </si>
  <si>
    <t>Sucre</t>
  </si>
  <si>
    <t>Tolima</t>
  </si>
  <si>
    <t>Valle del Cauca</t>
  </si>
  <si>
    <t>Quindío</t>
  </si>
  <si>
    <t>Ciudades y aglomeraciones</t>
  </si>
  <si>
    <t>Intermedio</t>
  </si>
  <si>
    <t>Rural disperso</t>
  </si>
  <si>
    <t xml:space="preserve">CUENTAS DE AHORRO ELECTRÓNICAS DE LOS ESTABLECIMIENTOS DE CRÉDITO </t>
  </si>
  <si>
    <t>Saldos en millones de pesos</t>
  </si>
  <si>
    <t>#Cuentas CAE activas</t>
  </si>
  <si>
    <t>Saldo cuentas CAE activas</t>
  </si>
  <si>
    <t>#Cuentas CAE Inactivas</t>
  </si>
  <si>
    <t>Saldo cuentas CAE inactivas</t>
  </si>
  <si>
    <t xml:space="preserve">#Total Cuentas CAE </t>
  </si>
  <si>
    <t>Saldo total cuentas CAE</t>
  </si>
  <si>
    <t>Nivel de ruralidad</t>
  </si>
  <si>
    <t>Tipo de entidad</t>
  </si>
  <si>
    <t>Fuentes: Superintendencia Financiera de Colombia (formato 398).</t>
  </si>
  <si>
    <t>1.  %Cuentas activas = #Cuentas CAE activas / #Total cuentas CAE.</t>
  </si>
  <si>
    <t>% Cuentas activas¹</t>
  </si>
  <si>
    <t xml:space="preserve">CUENTAS DE AHORRO ELECTRÓNICAS A NIVEL NACIONAL </t>
  </si>
  <si>
    <t>CUENTAS DE AHORRO ELECTRÓNICAS POR NIVEL DE RURALIDAD</t>
  </si>
  <si>
    <t>CUENTAS DE AHORRO ELECTRÓNICAS POR DEPARTAMENTO</t>
  </si>
  <si>
    <t>Nota:</t>
  </si>
  <si>
    <t>JULIO DE 2017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</si>
</sst>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#,##0.000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30"/>
      <name val="Bookman Old Style"/>
      <family val="1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70C0"/>
      <name val="Bookman Old Style"/>
      <family val="1"/>
    </font>
    <font>
      <sz val="11"/>
      <color rgb="FF25252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4" fillId="0" borderId="10" xfId="0" applyFont="1" applyBorder="1" applyAlignment="1">
      <alignment horizontal="left" indent="1"/>
    </xf>
    <xf numFmtId="3" fontId="4" fillId="0" borderId="11" xfId="0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left" inden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left" indent="1"/>
    </xf>
    <xf numFmtId="3" fontId="4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10" fontId="4" fillId="0" borderId="13" xfId="56" applyNumberFormat="1" applyFont="1" applyBorder="1" applyAlignment="1">
      <alignment horizontal="right"/>
    </xf>
    <xf numFmtId="0" fontId="2" fillId="0" borderId="10" xfId="0" applyFont="1" applyFill="1" applyBorder="1" applyAlignment="1">
      <alignment/>
    </xf>
    <xf numFmtId="3" fontId="4" fillId="0" borderId="14" xfId="0" applyNumberFormat="1" applyFont="1" applyBorder="1" applyAlignment="1">
      <alignment horizontal="right"/>
    </xf>
    <xf numFmtId="10" fontId="4" fillId="0" borderId="12" xfId="56" applyNumberFormat="1" applyFont="1" applyBorder="1" applyAlignment="1">
      <alignment horizontal="right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/>
    </xf>
    <xf numFmtId="3" fontId="3" fillId="33" borderId="16" xfId="0" applyNumberFormat="1" applyFont="1" applyFill="1" applyBorder="1" applyAlignment="1">
      <alignment horizontal="right"/>
    </xf>
    <xf numFmtId="3" fontId="3" fillId="33" borderId="17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18" xfId="0" applyNumberFormat="1" applyFont="1" applyFill="1" applyBorder="1" applyAlignment="1">
      <alignment horizontal="right"/>
    </xf>
    <xf numFmtId="10" fontId="3" fillId="33" borderId="15" xfId="56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65" fontId="44" fillId="0" borderId="0" xfId="0" applyNumberFormat="1" applyFont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2" fillId="0" borderId="0" xfId="0" applyNumberFormat="1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aje 2" xfId="57"/>
    <cellStyle name="Porcentual 2" xfId="58"/>
    <cellStyle name="Porcentual 3" xfId="59"/>
    <cellStyle name="Porcentual 3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0</xdr:rowOff>
    </xdr:from>
    <xdr:to>
      <xdr:col>1</xdr:col>
      <xdr:colOff>2495550</xdr:colOff>
      <xdr:row>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2571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3:M67"/>
  <sheetViews>
    <sheetView showGridLine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3.8515625" style="1" customWidth="1"/>
    <col min="2" max="2" width="69.57421875" style="1" customWidth="1"/>
    <col min="3" max="3" width="15.57421875" style="2" customWidth="1"/>
    <col min="4" max="4" width="19.7109375" style="2" bestFit="1" customWidth="1"/>
    <col min="5" max="5" width="16.140625" style="1" customWidth="1"/>
    <col min="6" max="6" width="18.421875" style="1" bestFit="1" customWidth="1"/>
    <col min="7" max="7" width="15.8515625" style="1" customWidth="1"/>
    <col min="8" max="8" width="19.421875" style="1" bestFit="1" customWidth="1"/>
    <col min="9" max="9" width="12.7109375" style="1" bestFit="1" customWidth="1"/>
    <col min="10" max="16384" width="11.421875" style="1" customWidth="1"/>
  </cols>
  <sheetData>
    <row r="2" ht="13.5"/>
    <row r="3" spans="2:9" ht="21">
      <c r="B3" s="43" t="s">
        <v>40</v>
      </c>
      <c r="C3" s="43"/>
      <c r="D3" s="43"/>
      <c r="E3" s="43"/>
      <c r="F3" s="43"/>
      <c r="G3" s="43"/>
      <c r="H3" s="43"/>
      <c r="I3" s="43"/>
    </row>
    <row r="4" spans="2:9" ht="18.75">
      <c r="B4" s="44" t="s">
        <v>57</v>
      </c>
      <c r="C4" s="44"/>
      <c r="D4" s="44"/>
      <c r="E4" s="44"/>
      <c r="F4" s="44"/>
      <c r="G4" s="44"/>
      <c r="H4" s="44"/>
      <c r="I4" s="44"/>
    </row>
    <row r="5" ht="13.5"/>
    <row r="7" spans="2:9" ht="18">
      <c r="B7" s="37" t="s">
        <v>53</v>
      </c>
      <c r="C7" s="38"/>
      <c r="D7" s="38"/>
      <c r="E7" s="38"/>
      <c r="F7" s="38"/>
      <c r="G7" s="38"/>
      <c r="H7" s="38"/>
      <c r="I7" s="39"/>
    </row>
    <row r="8" spans="2:9" ht="18">
      <c r="B8" s="40" t="s">
        <v>41</v>
      </c>
      <c r="C8" s="41"/>
      <c r="D8" s="41"/>
      <c r="E8" s="41"/>
      <c r="F8" s="41"/>
      <c r="G8" s="41"/>
      <c r="H8" s="41"/>
      <c r="I8" s="42"/>
    </row>
    <row r="9" spans="1:9" ht="36">
      <c r="A9" s="3"/>
      <c r="B9" s="23" t="s">
        <v>49</v>
      </c>
      <c r="C9" s="24" t="s">
        <v>42</v>
      </c>
      <c r="D9" s="25" t="s">
        <v>43</v>
      </c>
      <c r="E9" s="24" t="s">
        <v>44</v>
      </c>
      <c r="F9" s="25" t="s">
        <v>45</v>
      </c>
      <c r="G9" s="24" t="s">
        <v>46</v>
      </c>
      <c r="H9" s="25" t="s">
        <v>47</v>
      </c>
      <c r="I9" s="26" t="s">
        <v>52</v>
      </c>
    </row>
    <row r="10" spans="2:10" ht="18">
      <c r="B10" s="10" t="s">
        <v>7</v>
      </c>
      <c r="C10" s="5">
        <v>2019541</v>
      </c>
      <c r="D10" s="5">
        <v>81534.681513</v>
      </c>
      <c r="E10" s="13">
        <v>1692187</v>
      </c>
      <c r="F10" s="9">
        <v>53069.395007</v>
      </c>
      <c r="G10" s="5">
        <f>C10+E10</f>
        <v>3711728</v>
      </c>
      <c r="H10" s="5">
        <f>D10+F10</f>
        <v>134604.07652</v>
      </c>
      <c r="I10" s="19">
        <f>C10/G10</f>
        <v>0.5440972506606088</v>
      </c>
      <c r="J10" s="18"/>
    </row>
    <row r="11" spans="2:10" ht="21" customHeight="1">
      <c r="B11" s="27" t="s">
        <v>0</v>
      </c>
      <c r="C11" s="28">
        <f aca="true" t="shared" si="0" ref="C11:H11">SUM(C10)</f>
        <v>2019541</v>
      </c>
      <c r="D11" s="29">
        <f t="shared" si="0"/>
        <v>81534.681513</v>
      </c>
      <c r="E11" s="28">
        <f t="shared" si="0"/>
        <v>1692187</v>
      </c>
      <c r="F11" s="29">
        <f t="shared" si="0"/>
        <v>53069.395007</v>
      </c>
      <c r="G11" s="28">
        <f t="shared" si="0"/>
        <v>3711728</v>
      </c>
      <c r="H11" s="29">
        <f t="shared" si="0"/>
        <v>134604.07652</v>
      </c>
      <c r="I11" s="32">
        <f>C11/G11</f>
        <v>0.5440972506606088</v>
      </c>
      <c r="J11" s="18"/>
    </row>
    <row r="12" spans="2:7" s="11" customFormat="1" ht="21" customHeight="1">
      <c r="B12" s="12"/>
      <c r="C12" s="6"/>
      <c r="D12" s="6"/>
      <c r="E12" s="6"/>
      <c r="F12" s="6"/>
      <c r="G12" s="6"/>
    </row>
    <row r="13" spans="2:9" s="11" customFormat="1" ht="21" customHeight="1">
      <c r="B13" s="37" t="s">
        <v>54</v>
      </c>
      <c r="C13" s="38"/>
      <c r="D13" s="38"/>
      <c r="E13" s="38"/>
      <c r="F13" s="38"/>
      <c r="G13" s="38"/>
      <c r="H13" s="38"/>
      <c r="I13" s="39"/>
    </row>
    <row r="14" spans="2:12" s="11" customFormat="1" ht="21" customHeight="1">
      <c r="B14" s="40" t="s">
        <v>41</v>
      </c>
      <c r="C14" s="41"/>
      <c r="D14" s="41"/>
      <c r="E14" s="41"/>
      <c r="F14" s="41"/>
      <c r="G14" s="41"/>
      <c r="H14" s="41"/>
      <c r="I14" s="42"/>
      <c r="L14" s="7"/>
    </row>
    <row r="15" spans="2:9" s="11" customFormat="1" ht="36">
      <c r="B15" s="23" t="s">
        <v>48</v>
      </c>
      <c r="C15" s="24" t="s">
        <v>42</v>
      </c>
      <c r="D15" s="25" t="s">
        <v>43</v>
      </c>
      <c r="E15" s="24" t="s">
        <v>44</v>
      </c>
      <c r="F15" s="25" t="s">
        <v>45</v>
      </c>
      <c r="G15" s="24" t="s">
        <v>46</v>
      </c>
      <c r="H15" s="25" t="s">
        <v>47</v>
      </c>
      <c r="I15" s="26" t="s">
        <v>52</v>
      </c>
    </row>
    <row r="16" spans="2:9" s="11" customFormat="1" ht="18">
      <c r="B16" s="8" t="s">
        <v>37</v>
      </c>
      <c r="C16" s="13">
        <v>1032722</v>
      </c>
      <c r="D16" s="5">
        <v>33889.08743</v>
      </c>
      <c r="E16" s="13">
        <v>996547</v>
      </c>
      <c r="F16" s="9">
        <v>35839.951384</v>
      </c>
      <c r="G16" s="5">
        <f>C16+E16</f>
        <v>2029269</v>
      </c>
      <c r="H16" s="5">
        <f>D16+F16</f>
        <v>69729.038814</v>
      </c>
      <c r="I16" s="22">
        <f>C16/G16</f>
        <v>0.5089133081912748</v>
      </c>
    </row>
    <row r="17" spans="2:9" s="11" customFormat="1" ht="18">
      <c r="B17" s="8" t="s">
        <v>38</v>
      </c>
      <c r="C17" s="13">
        <v>498123</v>
      </c>
      <c r="D17" s="5">
        <v>20779.475058</v>
      </c>
      <c r="E17" s="13">
        <v>355998</v>
      </c>
      <c r="F17" s="9">
        <v>8342.646609</v>
      </c>
      <c r="G17" s="5">
        <f>C17+E17</f>
        <v>854121</v>
      </c>
      <c r="H17" s="5">
        <f>D17+F17</f>
        <v>29122.121667</v>
      </c>
      <c r="I17" s="22">
        <f>C17/G17</f>
        <v>0.5831995700843323</v>
      </c>
    </row>
    <row r="18" spans="2:9" s="11" customFormat="1" ht="18">
      <c r="B18" s="14" t="s">
        <v>5</v>
      </c>
      <c r="C18" s="13">
        <v>313843</v>
      </c>
      <c r="D18" s="5">
        <v>16023.348123</v>
      </c>
      <c r="E18" s="13">
        <v>218312</v>
      </c>
      <c r="F18" s="9">
        <v>5574.196868</v>
      </c>
      <c r="G18" s="5">
        <f>C18+E18</f>
        <v>532155</v>
      </c>
      <c r="H18" s="5">
        <f>D18+F18</f>
        <v>21597.544991</v>
      </c>
      <c r="I18" s="22">
        <f>C18/G18</f>
        <v>0.589758622957597</v>
      </c>
    </row>
    <row r="19" spans="2:9" s="11" customFormat="1" ht="18">
      <c r="B19" s="8" t="s">
        <v>39</v>
      </c>
      <c r="C19" s="21">
        <v>174853</v>
      </c>
      <c r="D19" s="5">
        <v>10842.770902</v>
      </c>
      <c r="E19" s="13">
        <v>121330</v>
      </c>
      <c r="F19" s="9">
        <v>3312.600146</v>
      </c>
      <c r="G19" s="5">
        <f>C19+E19</f>
        <v>296183</v>
      </c>
      <c r="H19" s="5">
        <f>D19+F19</f>
        <v>14155.371048</v>
      </c>
      <c r="I19" s="22">
        <f>C19/G19</f>
        <v>0.5903546118447042</v>
      </c>
    </row>
    <row r="20" spans="2:10" s="11" customFormat="1" ht="21" customHeight="1">
      <c r="B20" s="30" t="s">
        <v>0</v>
      </c>
      <c r="C20" s="28">
        <f aca="true" t="shared" si="1" ref="C20:H20">SUM(C16:C19)</f>
        <v>2019541</v>
      </c>
      <c r="D20" s="31">
        <f t="shared" si="1"/>
        <v>81534.681513</v>
      </c>
      <c r="E20" s="28">
        <f t="shared" si="1"/>
        <v>1692187</v>
      </c>
      <c r="F20" s="31">
        <f t="shared" si="1"/>
        <v>53069.395007</v>
      </c>
      <c r="G20" s="28">
        <f t="shared" si="1"/>
        <v>3711728</v>
      </c>
      <c r="H20" s="31">
        <f t="shared" si="1"/>
        <v>134604.07652</v>
      </c>
      <c r="I20" s="32">
        <f>C20/G20</f>
        <v>0.5440972506606088</v>
      </c>
      <c r="J20" s="20"/>
    </row>
    <row r="21" spans="2:9" s="11" customFormat="1" ht="21" customHeight="1">
      <c r="B21" s="1"/>
      <c r="C21" s="4"/>
      <c r="D21" s="4"/>
      <c r="E21" s="4"/>
      <c r="F21" s="4"/>
      <c r="G21" s="4"/>
      <c r="H21" s="4"/>
      <c r="I21" s="4"/>
    </row>
    <row r="22" spans="2:9" ht="18">
      <c r="B22" s="37" t="s">
        <v>55</v>
      </c>
      <c r="C22" s="38"/>
      <c r="D22" s="38"/>
      <c r="E22" s="38"/>
      <c r="F22" s="38"/>
      <c r="G22" s="38"/>
      <c r="H22" s="38"/>
      <c r="I22" s="39"/>
    </row>
    <row r="23" spans="2:9" ht="18">
      <c r="B23" s="40" t="s">
        <v>41</v>
      </c>
      <c r="C23" s="41"/>
      <c r="D23" s="41"/>
      <c r="E23" s="41"/>
      <c r="F23" s="41"/>
      <c r="G23" s="41"/>
      <c r="H23" s="41"/>
      <c r="I23" s="42"/>
    </row>
    <row r="24" spans="1:9" ht="36">
      <c r="A24" s="3"/>
      <c r="B24" s="23" t="s">
        <v>6</v>
      </c>
      <c r="C24" s="24" t="s">
        <v>42</v>
      </c>
      <c r="D24" s="25" t="s">
        <v>43</v>
      </c>
      <c r="E24" s="24" t="s">
        <v>44</v>
      </c>
      <c r="F24" s="25" t="s">
        <v>45</v>
      </c>
      <c r="G24" s="24" t="s">
        <v>46</v>
      </c>
      <c r="H24" s="25" t="s">
        <v>47</v>
      </c>
      <c r="I24" s="26" t="s">
        <v>52</v>
      </c>
    </row>
    <row r="25" spans="2:13" ht="18">
      <c r="B25" s="8" t="s">
        <v>1</v>
      </c>
      <c r="C25" s="15">
        <v>764</v>
      </c>
      <c r="D25" s="16">
        <v>5.692163</v>
      </c>
      <c r="E25" s="15">
        <v>1714</v>
      </c>
      <c r="F25" s="16">
        <v>47.445939</v>
      </c>
      <c r="G25" s="15">
        <f>C25+E25</f>
        <v>2478</v>
      </c>
      <c r="H25" s="16">
        <f>D25+F25</f>
        <v>53.138102</v>
      </c>
      <c r="I25" s="22">
        <f>C25/G25</f>
        <v>0.3083131557707829</v>
      </c>
      <c r="M25" s="45"/>
    </row>
    <row r="26" spans="2:13" ht="18">
      <c r="B26" s="8" t="s">
        <v>2</v>
      </c>
      <c r="C26" s="15">
        <v>152062</v>
      </c>
      <c r="D26" s="16">
        <v>3180.945139</v>
      </c>
      <c r="E26" s="15">
        <v>184288</v>
      </c>
      <c r="F26" s="16">
        <v>5773.556473</v>
      </c>
      <c r="G26" s="15">
        <f aca="true" t="shared" si="2" ref="G26:G57">C26+E26</f>
        <v>336350</v>
      </c>
      <c r="H26" s="16">
        <f aca="true" t="shared" si="3" ref="H26:H57">D26+F26</f>
        <v>8954.501612</v>
      </c>
      <c r="I26" s="22">
        <f aca="true" t="shared" si="4" ref="I26:I57">C26/G26</f>
        <v>0.45209454437342056</v>
      </c>
      <c r="M26" s="45"/>
    </row>
    <row r="27" spans="2:13" ht="18">
      <c r="B27" s="8" t="s">
        <v>8</v>
      </c>
      <c r="C27" s="15">
        <v>23090</v>
      </c>
      <c r="D27" s="16">
        <v>1222.994548</v>
      </c>
      <c r="E27" s="15">
        <v>13000</v>
      </c>
      <c r="F27" s="16">
        <v>528.375623</v>
      </c>
      <c r="G27" s="15">
        <f t="shared" si="2"/>
        <v>36090</v>
      </c>
      <c r="H27" s="16">
        <f t="shared" si="3"/>
        <v>1751.370171</v>
      </c>
      <c r="I27" s="22">
        <f t="shared" si="4"/>
        <v>0.6397894153505126</v>
      </c>
      <c r="M27" s="45"/>
    </row>
    <row r="28" spans="2:13" ht="18">
      <c r="B28" s="8" t="s">
        <v>9</v>
      </c>
      <c r="C28" s="15">
        <v>2365</v>
      </c>
      <c r="D28" s="16">
        <v>198.49649</v>
      </c>
      <c r="E28" s="15">
        <v>1822</v>
      </c>
      <c r="F28" s="16">
        <v>91.512076</v>
      </c>
      <c r="G28" s="15">
        <f t="shared" si="2"/>
        <v>4187</v>
      </c>
      <c r="H28" s="16">
        <f t="shared" si="3"/>
        <v>290.008566</v>
      </c>
      <c r="I28" s="22">
        <f t="shared" si="4"/>
        <v>0.5648435634105565</v>
      </c>
      <c r="M28" s="45"/>
    </row>
    <row r="29" spans="2:13" ht="18">
      <c r="B29" s="8" t="s">
        <v>10</v>
      </c>
      <c r="C29" s="15">
        <v>115591</v>
      </c>
      <c r="D29" s="16">
        <v>2892.302903</v>
      </c>
      <c r="E29" s="15">
        <v>100354</v>
      </c>
      <c r="F29" s="16">
        <v>2822.026416</v>
      </c>
      <c r="G29" s="15">
        <f t="shared" si="2"/>
        <v>215945</v>
      </c>
      <c r="H29" s="16">
        <f t="shared" si="3"/>
        <v>5714.329319</v>
      </c>
      <c r="I29" s="22">
        <f t="shared" si="4"/>
        <v>0.5352798166199727</v>
      </c>
      <c r="M29" s="45"/>
    </row>
    <row r="30" spans="2:13" ht="18">
      <c r="B30" s="8" t="s">
        <v>11</v>
      </c>
      <c r="C30" s="15">
        <v>80797</v>
      </c>
      <c r="D30" s="16">
        <v>4130.271768</v>
      </c>
      <c r="E30" s="15">
        <v>180861</v>
      </c>
      <c r="F30" s="16">
        <v>8707.372172</v>
      </c>
      <c r="G30" s="15">
        <f t="shared" si="2"/>
        <v>261658</v>
      </c>
      <c r="H30" s="16">
        <f t="shared" si="3"/>
        <v>12837.643939999998</v>
      </c>
      <c r="I30" s="22">
        <f t="shared" si="4"/>
        <v>0.3087885713412164</v>
      </c>
      <c r="M30" s="45"/>
    </row>
    <row r="31" spans="2:13" ht="18">
      <c r="B31" s="8" t="s">
        <v>12</v>
      </c>
      <c r="C31" s="15">
        <v>70097</v>
      </c>
      <c r="D31" s="16">
        <v>1320.017035</v>
      </c>
      <c r="E31" s="15">
        <v>108089</v>
      </c>
      <c r="F31" s="16">
        <v>2575.527167</v>
      </c>
      <c r="G31" s="15">
        <f t="shared" si="2"/>
        <v>178186</v>
      </c>
      <c r="H31" s="16">
        <f t="shared" si="3"/>
        <v>3895.544202</v>
      </c>
      <c r="I31" s="22">
        <f t="shared" si="4"/>
        <v>0.3933922979358648</v>
      </c>
      <c r="M31" s="45"/>
    </row>
    <row r="32" spans="2:13" ht="18">
      <c r="B32" s="8" t="s">
        <v>13</v>
      </c>
      <c r="C32" s="15">
        <v>65082</v>
      </c>
      <c r="D32" s="16">
        <v>4764.543166</v>
      </c>
      <c r="E32" s="15">
        <v>39781</v>
      </c>
      <c r="F32" s="16">
        <v>1456.891652</v>
      </c>
      <c r="G32" s="15">
        <f t="shared" si="2"/>
        <v>104863</v>
      </c>
      <c r="H32" s="16">
        <f t="shared" si="3"/>
        <v>6221.434818000001</v>
      </c>
      <c r="I32" s="22">
        <f t="shared" si="4"/>
        <v>0.6206383567130447</v>
      </c>
      <c r="M32" s="45"/>
    </row>
    <row r="33" spans="2:13" ht="18">
      <c r="B33" s="8" t="s">
        <v>14</v>
      </c>
      <c r="C33" s="15">
        <v>31213</v>
      </c>
      <c r="D33" s="16">
        <v>1620.472545</v>
      </c>
      <c r="E33" s="15">
        <v>21009</v>
      </c>
      <c r="F33" s="16">
        <v>754.210045</v>
      </c>
      <c r="G33" s="15">
        <f t="shared" si="2"/>
        <v>52222</v>
      </c>
      <c r="H33" s="16">
        <f t="shared" si="3"/>
        <v>2374.6825900000003</v>
      </c>
      <c r="I33" s="22">
        <f t="shared" si="4"/>
        <v>0.5976982880778217</v>
      </c>
      <c r="M33" s="45"/>
    </row>
    <row r="34" spans="2:13" ht="18">
      <c r="B34" s="8" t="s">
        <v>15</v>
      </c>
      <c r="C34" s="15">
        <v>43896</v>
      </c>
      <c r="D34" s="16">
        <v>2599.383699</v>
      </c>
      <c r="E34" s="15">
        <v>24018</v>
      </c>
      <c r="F34" s="16">
        <v>1074.031647</v>
      </c>
      <c r="G34" s="15">
        <f t="shared" si="2"/>
        <v>67914</v>
      </c>
      <c r="H34" s="16">
        <f t="shared" si="3"/>
        <v>3673.4153459999998</v>
      </c>
      <c r="I34" s="22">
        <f t="shared" si="4"/>
        <v>0.646346850428483</v>
      </c>
      <c r="M34" s="45"/>
    </row>
    <row r="35" spans="2:13" ht="18">
      <c r="B35" s="8" t="s">
        <v>16</v>
      </c>
      <c r="C35" s="15">
        <v>16646</v>
      </c>
      <c r="D35" s="16">
        <v>277.316779</v>
      </c>
      <c r="E35" s="15">
        <v>22828</v>
      </c>
      <c r="F35" s="16">
        <v>608.685097</v>
      </c>
      <c r="G35" s="15">
        <f t="shared" si="2"/>
        <v>39474</v>
      </c>
      <c r="H35" s="16">
        <f t="shared" si="3"/>
        <v>886.001876</v>
      </c>
      <c r="I35" s="22">
        <f t="shared" si="4"/>
        <v>0.42169529310432186</v>
      </c>
      <c r="M35" s="45"/>
    </row>
    <row r="36" spans="2:13" ht="18">
      <c r="B36" s="8" t="s">
        <v>17</v>
      </c>
      <c r="C36" s="15">
        <v>106067</v>
      </c>
      <c r="D36" s="16">
        <v>6954.335573</v>
      </c>
      <c r="E36" s="15">
        <v>63078</v>
      </c>
      <c r="F36" s="16">
        <v>1954.703372</v>
      </c>
      <c r="G36" s="15">
        <f t="shared" si="2"/>
        <v>169145</v>
      </c>
      <c r="H36" s="16">
        <f t="shared" si="3"/>
        <v>8909.038945</v>
      </c>
      <c r="I36" s="22">
        <f t="shared" si="4"/>
        <v>0.6270773596618286</v>
      </c>
      <c r="M36" s="45"/>
    </row>
    <row r="37" spans="2:13" ht="18">
      <c r="B37" s="8" t="s">
        <v>18</v>
      </c>
      <c r="C37" s="15">
        <v>93193</v>
      </c>
      <c r="D37" s="16">
        <v>3427.139988</v>
      </c>
      <c r="E37" s="15">
        <v>49408</v>
      </c>
      <c r="F37" s="16">
        <v>1613.65652</v>
      </c>
      <c r="G37" s="15">
        <f t="shared" si="2"/>
        <v>142601</v>
      </c>
      <c r="H37" s="16">
        <f t="shared" si="3"/>
        <v>5040.796507999999</v>
      </c>
      <c r="I37" s="22">
        <f t="shared" si="4"/>
        <v>0.6535227663200118</v>
      </c>
      <c r="M37" s="45"/>
    </row>
    <row r="38" spans="2:13" ht="18">
      <c r="B38" s="8" t="s">
        <v>19</v>
      </c>
      <c r="C38" s="15">
        <v>20633</v>
      </c>
      <c r="D38" s="16">
        <v>270.862127</v>
      </c>
      <c r="E38" s="15">
        <v>19709</v>
      </c>
      <c r="F38" s="16">
        <v>666.453031</v>
      </c>
      <c r="G38" s="15">
        <f t="shared" si="2"/>
        <v>40342</v>
      </c>
      <c r="H38" s="16">
        <f t="shared" si="3"/>
        <v>937.315158</v>
      </c>
      <c r="I38" s="22">
        <f t="shared" si="4"/>
        <v>0.51145208467602</v>
      </c>
      <c r="M38" s="45"/>
    </row>
    <row r="39" spans="2:13" ht="18">
      <c r="B39" s="8" t="s">
        <v>20</v>
      </c>
      <c r="C39" s="15">
        <v>182477</v>
      </c>
      <c r="D39" s="16">
        <v>5009.766649</v>
      </c>
      <c r="E39" s="15">
        <v>75226</v>
      </c>
      <c r="F39" s="16">
        <v>1920.531744</v>
      </c>
      <c r="G39" s="15">
        <f t="shared" si="2"/>
        <v>257703</v>
      </c>
      <c r="H39" s="16">
        <f t="shared" si="3"/>
        <v>6930.298393</v>
      </c>
      <c r="I39" s="22">
        <f t="shared" si="4"/>
        <v>0.7080903210284708</v>
      </c>
      <c r="M39" s="45"/>
    </row>
    <row r="40" spans="2:13" ht="18">
      <c r="B40" s="8" t="s">
        <v>21</v>
      </c>
      <c r="C40" s="15">
        <v>73698</v>
      </c>
      <c r="D40" s="16">
        <v>5111.281951</v>
      </c>
      <c r="E40" s="15">
        <v>50109</v>
      </c>
      <c r="F40" s="16">
        <v>1700.243731</v>
      </c>
      <c r="G40" s="15">
        <f t="shared" si="2"/>
        <v>123807</v>
      </c>
      <c r="H40" s="16">
        <f t="shared" si="3"/>
        <v>6811.5256819999995</v>
      </c>
      <c r="I40" s="22">
        <f t="shared" si="4"/>
        <v>0.5952652111754586</v>
      </c>
      <c r="M40" s="45"/>
    </row>
    <row r="41" spans="2:13" ht="18">
      <c r="B41" s="8" t="s">
        <v>22</v>
      </c>
      <c r="C41" s="15">
        <v>599</v>
      </c>
      <c r="D41" s="16">
        <v>7.853147</v>
      </c>
      <c r="E41" s="15">
        <v>750</v>
      </c>
      <c r="F41" s="16">
        <v>22.055748</v>
      </c>
      <c r="G41" s="15">
        <f t="shared" si="2"/>
        <v>1349</v>
      </c>
      <c r="H41" s="16">
        <f t="shared" si="3"/>
        <v>29.908895</v>
      </c>
      <c r="I41" s="22">
        <f t="shared" si="4"/>
        <v>0.4440326167531505</v>
      </c>
      <c r="M41" s="45"/>
    </row>
    <row r="42" spans="2:13" ht="18">
      <c r="B42" s="8" t="s">
        <v>23</v>
      </c>
      <c r="C42" s="15">
        <v>9083</v>
      </c>
      <c r="D42" s="16">
        <v>876.804408</v>
      </c>
      <c r="E42" s="15">
        <v>4971</v>
      </c>
      <c r="F42" s="16">
        <v>201.826333</v>
      </c>
      <c r="G42" s="15">
        <f t="shared" si="2"/>
        <v>14054</v>
      </c>
      <c r="H42" s="16">
        <f t="shared" si="3"/>
        <v>1078.630741</v>
      </c>
      <c r="I42" s="22">
        <f t="shared" si="4"/>
        <v>0.6462928703571936</v>
      </c>
      <c r="M42" s="45"/>
    </row>
    <row r="43" spans="2:13" ht="18">
      <c r="B43" s="8" t="s">
        <v>24</v>
      </c>
      <c r="C43" s="15">
        <v>38609</v>
      </c>
      <c r="D43" s="16">
        <v>450.4088</v>
      </c>
      <c r="E43" s="15">
        <v>67543</v>
      </c>
      <c r="F43" s="16">
        <v>1390.855862</v>
      </c>
      <c r="G43" s="15">
        <f t="shared" si="2"/>
        <v>106152</v>
      </c>
      <c r="H43" s="16">
        <f t="shared" si="3"/>
        <v>1841.2646619999998</v>
      </c>
      <c r="I43" s="22">
        <f t="shared" si="4"/>
        <v>0.3637142964805185</v>
      </c>
      <c r="M43" s="45"/>
    </row>
    <row r="44" spans="2:13" ht="18">
      <c r="B44" s="8" t="s">
        <v>25</v>
      </c>
      <c r="C44" s="15">
        <v>44278</v>
      </c>
      <c r="D44" s="16">
        <v>1479.90998</v>
      </c>
      <c r="E44" s="15">
        <v>21505</v>
      </c>
      <c r="F44" s="16">
        <v>667.044052</v>
      </c>
      <c r="G44" s="15">
        <f t="shared" si="2"/>
        <v>65783</v>
      </c>
      <c r="H44" s="16">
        <f t="shared" si="3"/>
        <v>2146.9540319999996</v>
      </c>
      <c r="I44" s="22">
        <f t="shared" si="4"/>
        <v>0.6730918322362921</v>
      </c>
      <c r="M44" s="45"/>
    </row>
    <row r="45" spans="2:13" ht="18">
      <c r="B45" s="8" t="s">
        <v>26</v>
      </c>
      <c r="C45" s="15">
        <v>120889</v>
      </c>
      <c r="D45" s="16">
        <v>4065.778353</v>
      </c>
      <c r="E45" s="15">
        <v>58557</v>
      </c>
      <c r="F45" s="16">
        <v>1569.585502</v>
      </c>
      <c r="G45" s="15">
        <f t="shared" si="2"/>
        <v>179446</v>
      </c>
      <c r="H45" s="16">
        <f t="shared" si="3"/>
        <v>5635.363855</v>
      </c>
      <c r="I45" s="22">
        <f t="shared" si="4"/>
        <v>0.6736789897796551</v>
      </c>
      <c r="M45" s="45"/>
    </row>
    <row r="46" spans="2:13" ht="18">
      <c r="B46" s="8" t="s">
        <v>27</v>
      </c>
      <c r="C46" s="15">
        <v>55763</v>
      </c>
      <c r="D46" s="16">
        <v>2951.043828</v>
      </c>
      <c r="E46" s="15">
        <v>32649</v>
      </c>
      <c r="F46" s="16">
        <v>1436.2515</v>
      </c>
      <c r="G46" s="15">
        <f t="shared" si="2"/>
        <v>88412</v>
      </c>
      <c r="H46" s="16">
        <f t="shared" si="3"/>
        <v>4387.295328</v>
      </c>
      <c r="I46" s="22">
        <f t="shared" si="4"/>
        <v>0.6307175496538932</v>
      </c>
      <c r="M46" s="45"/>
    </row>
    <row r="47" spans="2:13" ht="18">
      <c r="B47" s="8" t="s">
        <v>28</v>
      </c>
      <c r="C47" s="15">
        <v>139683</v>
      </c>
      <c r="D47" s="16">
        <v>7591.91217</v>
      </c>
      <c r="E47" s="15">
        <v>59585</v>
      </c>
      <c r="F47" s="16">
        <v>1971.925709</v>
      </c>
      <c r="G47" s="15">
        <f t="shared" si="2"/>
        <v>199268</v>
      </c>
      <c r="H47" s="16">
        <f t="shared" si="3"/>
        <v>9563.837878999999</v>
      </c>
      <c r="I47" s="22">
        <f t="shared" si="4"/>
        <v>0.7009805889555775</v>
      </c>
      <c r="M47" s="45"/>
    </row>
    <row r="48" spans="2:13" ht="18">
      <c r="B48" s="8" t="s">
        <v>29</v>
      </c>
      <c r="C48" s="15">
        <v>59554</v>
      </c>
      <c r="D48" s="16">
        <v>1009.314384</v>
      </c>
      <c r="E48" s="15">
        <v>64382</v>
      </c>
      <c r="F48" s="16">
        <v>1647.068364</v>
      </c>
      <c r="G48" s="15">
        <f t="shared" si="2"/>
        <v>123936</v>
      </c>
      <c r="H48" s="16">
        <f t="shared" si="3"/>
        <v>2656.382748</v>
      </c>
      <c r="I48" s="22">
        <f t="shared" si="4"/>
        <v>0.4805222050090369</v>
      </c>
      <c r="M48" s="45"/>
    </row>
    <row r="49" spans="2:13" ht="18">
      <c r="B49" s="8" t="s">
        <v>30</v>
      </c>
      <c r="C49" s="15">
        <v>35074</v>
      </c>
      <c r="D49" s="16">
        <v>2218.220039</v>
      </c>
      <c r="E49" s="15">
        <v>16538</v>
      </c>
      <c r="F49" s="16">
        <v>607.993713</v>
      </c>
      <c r="G49" s="15">
        <f t="shared" si="2"/>
        <v>51612</v>
      </c>
      <c r="H49" s="16">
        <f t="shared" si="3"/>
        <v>2826.2137519999997</v>
      </c>
      <c r="I49" s="22">
        <f t="shared" si="4"/>
        <v>0.6795706424862435</v>
      </c>
      <c r="M49" s="45"/>
    </row>
    <row r="50" spans="2:13" ht="18">
      <c r="B50" s="8" t="s">
        <v>36</v>
      </c>
      <c r="C50" s="15">
        <v>18377</v>
      </c>
      <c r="D50" s="16">
        <v>850.446129</v>
      </c>
      <c r="E50" s="15">
        <v>20139</v>
      </c>
      <c r="F50" s="16">
        <v>747.372987</v>
      </c>
      <c r="G50" s="15">
        <f t="shared" si="2"/>
        <v>38516</v>
      </c>
      <c r="H50" s="16">
        <f t="shared" si="3"/>
        <v>1597.8191160000001</v>
      </c>
      <c r="I50" s="22">
        <f t="shared" si="4"/>
        <v>0.4771263890331291</v>
      </c>
      <c r="M50" s="45"/>
    </row>
    <row r="51" spans="2:13" ht="18">
      <c r="B51" s="8" t="s">
        <v>31</v>
      </c>
      <c r="C51" s="15">
        <v>23839</v>
      </c>
      <c r="D51" s="16">
        <v>448.792841</v>
      </c>
      <c r="E51" s="15">
        <v>29649</v>
      </c>
      <c r="F51" s="16">
        <v>841.917035</v>
      </c>
      <c r="G51" s="15">
        <f t="shared" si="2"/>
        <v>53488</v>
      </c>
      <c r="H51" s="16">
        <f t="shared" si="3"/>
        <v>1290.7098760000001</v>
      </c>
      <c r="I51" s="22">
        <f t="shared" si="4"/>
        <v>0.44568875261740953</v>
      </c>
      <c r="M51" s="45"/>
    </row>
    <row r="52" spans="2:13" ht="18">
      <c r="B52" s="8" t="s">
        <v>32</v>
      </c>
      <c r="C52" s="15">
        <v>129537</v>
      </c>
      <c r="D52" s="16">
        <v>7461.547944</v>
      </c>
      <c r="E52" s="15">
        <v>124797</v>
      </c>
      <c r="F52" s="16">
        <v>2916.667234</v>
      </c>
      <c r="G52" s="15">
        <f t="shared" si="2"/>
        <v>254334</v>
      </c>
      <c r="H52" s="16">
        <f t="shared" si="3"/>
        <v>10378.215178</v>
      </c>
      <c r="I52" s="22">
        <f t="shared" si="4"/>
        <v>0.5093184552596193</v>
      </c>
      <c r="M52" s="45"/>
    </row>
    <row r="53" spans="2:13" ht="18">
      <c r="B53" s="8" t="s">
        <v>33</v>
      </c>
      <c r="C53" s="15">
        <v>91003</v>
      </c>
      <c r="D53" s="16">
        <v>2258.60639</v>
      </c>
      <c r="E53" s="15">
        <v>42186</v>
      </c>
      <c r="F53" s="16">
        <v>883.218148</v>
      </c>
      <c r="G53" s="15">
        <f t="shared" si="2"/>
        <v>133189</v>
      </c>
      <c r="H53" s="16">
        <f t="shared" si="3"/>
        <v>3141.824538</v>
      </c>
      <c r="I53" s="22">
        <f t="shared" si="4"/>
        <v>0.6832621312570858</v>
      </c>
      <c r="M53" s="45"/>
    </row>
    <row r="54" spans="2:13" ht="18">
      <c r="B54" s="8" t="s">
        <v>34</v>
      </c>
      <c r="C54" s="15">
        <v>39149</v>
      </c>
      <c r="D54" s="16">
        <v>927.041917</v>
      </c>
      <c r="E54" s="15">
        <v>74449</v>
      </c>
      <c r="F54" s="16">
        <v>1615.595422</v>
      </c>
      <c r="G54" s="15">
        <f t="shared" si="2"/>
        <v>113598</v>
      </c>
      <c r="H54" s="16">
        <f t="shared" si="3"/>
        <v>2542.637339</v>
      </c>
      <c r="I54" s="22">
        <f t="shared" si="4"/>
        <v>0.3446275462596172</v>
      </c>
      <c r="M54" s="45"/>
    </row>
    <row r="55" spans="2:13" ht="18">
      <c r="B55" s="8" t="s">
        <v>35</v>
      </c>
      <c r="C55" s="15">
        <v>133802</v>
      </c>
      <c r="D55" s="16">
        <v>5795.646935</v>
      </c>
      <c r="E55" s="15">
        <v>117108</v>
      </c>
      <c r="F55" s="16">
        <v>4176.301521</v>
      </c>
      <c r="G55" s="15">
        <f t="shared" si="2"/>
        <v>250910</v>
      </c>
      <c r="H55" s="16">
        <f t="shared" si="3"/>
        <v>9971.948456</v>
      </c>
      <c r="I55" s="22">
        <f t="shared" si="4"/>
        <v>0.5332669084532302</v>
      </c>
      <c r="M55" s="45"/>
    </row>
    <row r="56" spans="2:13" ht="18">
      <c r="B56" s="8" t="s">
        <v>3</v>
      </c>
      <c r="C56" s="15">
        <v>570</v>
      </c>
      <c r="D56" s="16">
        <v>10.8609</v>
      </c>
      <c r="E56" s="15">
        <v>459</v>
      </c>
      <c r="F56" s="16">
        <v>8.871984</v>
      </c>
      <c r="G56" s="15">
        <f t="shared" si="2"/>
        <v>1029</v>
      </c>
      <c r="H56" s="16">
        <f t="shared" si="3"/>
        <v>19.732884</v>
      </c>
      <c r="I56" s="22">
        <f t="shared" si="4"/>
        <v>0.5539358600583091</v>
      </c>
      <c r="M56" s="45"/>
    </row>
    <row r="57" spans="2:13" ht="18">
      <c r="B57" s="8" t="s">
        <v>4</v>
      </c>
      <c r="C57" s="15">
        <v>2061</v>
      </c>
      <c r="D57" s="16">
        <v>144.670825</v>
      </c>
      <c r="E57" s="15">
        <v>1626</v>
      </c>
      <c r="F57" s="16">
        <v>69.621188</v>
      </c>
      <c r="G57" s="15">
        <f t="shared" si="2"/>
        <v>3687</v>
      </c>
      <c r="H57" s="16">
        <f t="shared" si="3"/>
        <v>214.292013</v>
      </c>
      <c r="I57" s="22">
        <f t="shared" si="4"/>
        <v>0.5589910496338486</v>
      </c>
      <c r="M57" s="45"/>
    </row>
    <row r="58" spans="2:10" ht="21" customHeight="1">
      <c r="B58" s="30" t="s">
        <v>0</v>
      </c>
      <c r="C58" s="28">
        <f aca="true" t="shared" si="5" ref="C58:H58">SUM(C25:C57)</f>
        <v>2019541</v>
      </c>
      <c r="D58" s="29">
        <f t="shared" si="5"/>
        <v>81534.68151299997</v>
      </c>
      <c r="E58" s="28">
        <f t="shared" si="5"/>
        <v>1692187</v>
      </c>
      <c r="F58" s="29">
        <f t="shared" si="5"/>
        <v>53069.39500699999</v>
      </c>
      <c r="G58" s="28">
        <f t="shared" si="5"/>
        <v>3711728</v>
      </c>
      <c r="H58" s="29">
        <f t="shared" si="5"/>
        <v>134604.07651999997</v>
      </c>
      <c r="I58" s="32">
        <f>C58/G58</f>
        <v>0.5440972506606088</v>
      </c>
      <c r="J58" s="18"/>
    </row>
    <row r="59" spans="2:8" ht="14.25">
      <c r="B59" s="35" t="s">
        <v>50</v>
      </c>
      <c r="C59" s="35"/>
      <c r="D59" s="35"/>
      <c r="E59" s="35"/>
      <c r="F59" s="35"/>
      <c r="G59" s="35"/>
      <c r="H59" s="35"/>
    </row>
    <row r="60" spans="2:8" ht="28.5" customHeight="1">
      <c r="B60" s="33" t="s">
        <v>56</v>
      </c>
      <c r="C60" s="34"/>
      <c r="D60" s="34"/>
      <c r="E60" s="34"/>
      <c r="F60" s="34"/>
      <c r="G60" s="34"/>
      <c r="H60" s="34"/>
    </row>
    <row r="61" spans="2:8" ht="21" customHeight="1">
      <c r="B61" s="36" t="s">
        <v>51</v>
      </c>
      <c r="C61" s="36"/>
      <c r="D61" s="36"/>
      <c r="E61" s="36"/>
      <c r="F61" s="36"/>
      <c r="G61" s="36"/>
      <c r="H61" s="36"/>
    </row>
    <row r="62" spans="3:8" ht="21" customHeight="1">
      <c r="C62" s="17"/>
      <c r="D62" s="17"/>
      <c r="E62" s="17"/>
      <c r="F62" s="17"/>
      <c r="G62" s="17"/>
      <c r="H62" s="17"/>
    </row>
    <row r="63" spans="3:8" ht="21" customHeight="1">
      <c r="C63" s="17"/>
      <c r="D63" s="17"/>
      <c r="E63" s="17"/>
      <c r="F63" s="17"/>
      <c r="G63" s="17"/>
      <c r="H63" s="17"/>
    </row>
    <row r="64" spans="3:8" ht="21" customHeight="1">
      <c r="C64" s="4"/>
      <c r="D64" s="4"/>
      <c r="E64" s="4"/>
      <c r="F64" s="4"/>
      <c r="G64" s="4"/>
      <c r="H64" s="2"/>
    </row>
    <row r="65" spans="5:7" ht="21" customHeight="1">
      <c r="E65" s="2"/>
      <c r="F65" s="2"/>
      <c r="G65" s="2"/>
    </row>
    <row r="66" spans="5:6" ht="21" customHeight="1">
      <c r="E66" s="2"/>
      <c r="F66" s="2"/>
    </row>
    <row r="67" spans="5:6" ht="13.5">
      <c r="E67" s="2"/>
      <c r="F67" s="2"/>
    </row>
    <row r="70" ht="13.5" customHeight="1"/>
    <row r="71" ht="21" customHeight="1"/>
    <row r="72" ht="21" customHeight="1"/>
    <row r="73" ht="21" customHeight="1"/>
    <row r="74" ht="21" customHeight="1"/>
  </sheetData>
  <sheetProtection/>
  <mergeCells count="10">
    <mergeCell ref="B59:H59"/>
    <mergeCell ref="B61:H61"/>
    <mergeCell ref="B7:I7"/>
    <mergeCell ref="B8:I8"/>
    <mergeCell ref="B3:I3"/>
    <mergeCell ref="B4:I4"/>
    <mergeCell ref="B13:I13"/>
    <mergeCell ref="B14:I14"/>
    <mergeCell ref="B22:I22"/>
    <mergeCell ref="B23:I23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Cesar Danilo Carpeta Paez</cp:lastModifiedBy>
  <cp:lastPrinted>2007-10-02T20:07:01Z</cp:lastPrinted>
  <dcterms:created xsi:type="dcterms:W3CDTF">2007-05-18T16:46:56Z</dcterms:created>
  <dcterms:modified xsi:type="dcterms:W3CDTF">2017-11-30T16:16:55Z</dcterms:modified>
  <cp:category/>
  <cp:version/>
  <cp:contentType/>
  <cp:contentStatus/>
</cp:coreProperties>
</file>