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uentas de ahorro trad" sheetId="1" r:id="rId1"/>
  </sheets>
  <definedNames/>
  <calcPr fullCalcOnLoad="1"/>
</workbook>
</file>

<file path=xl/sharedStrings.xml><?xml version="1.0" encoding="utf-8"?>
<sst xmlns="http://schemas.openxmlformats.org/spreadsheetml/2006/main" count="113" uniqueCount="64">
  <si>
    <t>Hasta 5 SMMLV</t>
  </si>
  <si>
    <t>Entre 5,1 y 10 SMMLV</t>
  </si>
  <si>
    <t>Total Cuentas de Ahorro</t>
  </si>
  <si>
    <t>Tipo de Entidad</t>
  </si>
  <si>
    <t>Bancos</t>
  </si>
  <si>
    <t>Compañías de Financiamiento</t>
  </si>
  <si>
    <t>Corporaciones financieras</t>
  </si>
  <si>
    <t>TOTAL</t>
  </si>
  <si>
    <t>Rural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</si>
  <si>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</si>
  <si>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</si>
  <si>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</si>
  <si>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</si>
  <si>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</si>
  <si>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</si>
  <si>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</si>
  <si>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</si>
  <si>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</si>
  <si>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</si>
  <si>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</si>
  <si>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</si>
  <si>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</si>
  <si>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</si>
  <si>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</si>
  <si>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</si>
  <si>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</si>
  <si>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</si>
  <si>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</si>
  <si>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</si>
  <si>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</si>
  <si>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</si>
  <si>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</si>
  <si>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</si>
  <si>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</si>
  <si>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</si>
  <si>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</si>
  <si>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</si>
  <si>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</si>
  <si>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</si>
  <si>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</si>
  <si>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</si>
  <si>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</si>
  <si>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</si>
  <si>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</si>
  <si>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Nivel de Ruralidad:</t>
  </si>
  <si>
    <t>Ciudades y aglomeraciones</t>
  </si>
  <si>
    <t>Intermedio</t>
  </si>
  <si>
    <t>Rural disperso</t>
  </si>
  <si>
    <t>#Total cuentas de ahorro trad.</t>
  </si>
  <si>
    <t>Saldo total cuentas de ahorro trad. $</t>
  </si>
  <si>
    <t>#Cuentas de ahorro trad. Activas</t>
  </si>
  <si>
    <t>ND</t>
  </si>
  <si>
    <t>Saldos en millones de pesos</t>
  </si>
  <si>
    <t xml:space="preserve">Fuentes: Superintendencia Financiera de Colombia (formato 398) e información remitida por Supersolidaria trimestralmente. </t>
  </si>
  <si>
    <t>CUENTAS DE AHORRO TRADICIONALES ACTIVAS E INACTIVAS</t>
  </si>
  <si>
    <t xml:space="preserve">CUENTAS DE AHORRO TRADICIONALES SEGÚN RANGOS DE SALDO POR TIPO DE ENTIDAD </t>
  </si>
  <si>
    <t>%Cuentas activas¹</t>
  </si>
  <si>
    <t>1.  %Cuentas activas = #Cuentas de ahorro trad. activas / #Total cuentas de ahorro trad.</t>
  </si>
  <si>
    <t>2.  La información de las cooperativas con sección de ahorro y crédito vigiladas por Supersolidaria se recibe trimestralmente y no se tiene disponible por rangos de saldo.</t>
  </si>
  <si>
    <r>
      <t xml:space="preserve">Cooperativas SES </t>
    </r>
    <r>
      <rPr>
        <vertAlign val="superscript"/>
        <sz val="12"/>
        <rFont val="Trebuchet MS"/>
        <family val="2"/>
      </rPr>
      <t>2</t>
    </r>
  </si>
  <si>
    <t>CUENTAS DE AHORRO TRADICIONALES SEGÚN RANGOS DE SALDO POR NIVEL DE RURALIDAD</t>
  </si>
  <si>
    <t>CUENTAS DE AHORRO TRADICIONALES SEGÚN RANGOS DE SALDO POR DEPARTAMENTO</t>
  </si>
  <si>
    <t>Notas:</t>
  </si>
  <si>
    <t>DICIEMBRE DE 2016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</si>
</sst>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#,##0.00000000"/>
    <numFmt numFmtId="166" formatCode="_ * #,##0.00_ ;_ * \-#,##0.00_ ;_ * &quot;-&quot;??_ ;_ @_ "/>
    <numFmt numFmtId="167" formatCode="_ * #,##0_ ;_ * \-#,##0_ ;_ * &quot;-&quot;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1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vertAlign val="superscript"/>
      <sz val="12"/>
      <name val="Trebuchet MS"/>
      <family val="2"/>
    </font>
    <font>
      <b/>
      <sz val="16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Bookman Old Style"/>
      <family val="1"/>
    </font>
    <font>
      <b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48" applyNumberFormat="1" applyFont="1" applyBorder="1" applyAlignment="1">
      <alignment/>
    </xf>
    <xf numFmtId="167" fontId="2" fillId="0" borderId="0" xfId="48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55" applyNumberFormat="1" applyFont="1" applyBorder="1" applyAlignment="1">
      <alignment horizontal="right"/>
      <protection/>
    </xf>
    <xf numFmtId="0" fontId="4" fillId="0" borderId="11" xfId="55" applyFont="1" applyBorder="1" applyAlignment="1">
      <alignment horizontal="left" indent="1"/>
      <protection/>
    </xf>
    <xf numFmtId="3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Border="1" applyAlignment="1">
      <alignment horizontal="right"/>
      <protection/>
    </xf>
    <xf numFmtId="10" fontId="4" fillId="0" borderId="12" xfId="55" applyNumberFormat="1" applyFont="1" applyBorder="1" applyAlignment="1">
      <alignment horizontal="right"/>
      <protection/>
    </xf>
    <xf numFmtId="164" fontId="4" fillId="0" borderId="12" xfId="58" applyNumberFormat="1" applyFont="1" applyBorder="1" applyAlignment="1">
      <alignment horizontal="right"/>
    </xf>
    <xf numFmtId="10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Fill="1" applyBorder="1" applyAlignment="1">
      <alignment horizontal="right"/>
      <protection/>
    </xf>
    <xf numFmtId="10" fontId="4" fillId="0" borderId="12" xfId="55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10" fontId="7" fillId="33" borderId="15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/>
    </xf>
    <xf numFmtId="10" fontId="7" fillId="33" borderId="15" xfId="0" applyNumberFormat="1" applyFont="1" applyFill="1" applyBorder="1" applyAlignment="1" quotePrefix="1">
      <alignment horizontal="right"/>
    </xf>
    <xf numFmtId="10" fontId="7" fillId="33" borderId="14" xfId="0" applyNumberFormat="1" applyFont="1" applyFill="1" applyBorder="1" applyAlignment="1" quotePrefix="1">
      <alignment horizontal="right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165" fontId="51" fillId="0" borderId="0" xfId="0" applyNumberFormat="1" applyFont="1" applyAlignment="1">
      <alignment horizontal="center"/>
    </xf>
    <xf numFmtId="3" fontId="52" fillId="34" borderId="0" xfId="0" applyNumberFormat="1" applyFont="1" applyFill="1" applyBorder="1" applyAlignment="1">
      <alignment horizontal="right"/>
    </xf>
    <xf numFmtId="10" fontId="52" fillId="34" borderId="0" xfId="0" applyNumberFormat="1" applyFont="1" applyFill="1" applyBorder="1" applyAlignment="1" quotePrefix="1">
      <alignment horizontal="right"/>
    </xf>
    <xf numFmtId="10" fontId="52" fillId="34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5" fontId="53" fillId="0" borderId="0" xfId="0" applyNumberFormat="1" applyFont="1" applyAlignment="1">
      <alignment horizontal="center"/>
    </xf>
    <xf numFmtId="0" fontId="9" fillId="0" borderId="10" xfId="46" applyFont="1" applyFill="1" applyBorder="1" applyAlignment="1">
      <alignment horizontal="left" vertical="center" wrapText="1" indent="1"/>
    </xf>
    <xf numFmtId="3" fontId="9" fillId="34" borderId="11" xfId="55" applyNumberFormat="1" applyFont="1" applyFill="1" applyBorder="1" applyAlignment="1">
      <alignment horizontal="right"/>
      <protection/>
    </xf>
    <xf numFmtId="3" fontId="9" fillId="34" borderId="0" xfId="55" applyNumberFormat="1" applyFont="1" applyFill="1" applyBorder="1" applyAlignment="1">
      <alignment horizontal="right"/>
      <protection/>
    </xf>
    <xf numFmtId="3" fontId="9" fillId="34" borderId="12" xfId="55" applyNumberFormat="1" applyFont="1" applyFill="1" applyBorder="1" applyAlignment="1">
      <alignment horizontal="right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1" fillId="0" borderId="0" xfId="55" applyFont="1" applyFill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123825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2571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Q7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36.7109375" style="1" customWidth="1"/>
    <col min="3" max="7" width="16.28125" style="15" customWidth="1"/>
    <col min="8" max="11" width="16.28125" style="1" customWidth="1"/>
    <col min="12" max="12" width="16.8515625" style="1" bestFit="1" customWidth="1"/>
    <col min="13" max="13" width="14.7109375" style="1" bestFit="1" customWidth="1"/>
    <col min="14" max="14" width="18.00390625" style="1" bestFit="1" customWidth="1"/>
    <col min="15" max="15" width="13.140625" style="1" bestFit="1" customWidth="1"/>
    <col min="16" max="16384" width="11.421875" style="1" customWidth="1"/>
  </cols>
  <sheetData>
    <row r="2" ht="13.5"/>
    <row r="3" spans="2:14" ht="21">
      <c r="B3" s="66" t="s">
        <v>54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2:14" ht="18.75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ht="13.5"/>
    <row r="6" ht="13.5"/>
    <row r="7" spans="2:14" ht="18">
      <c r="B7" s="70" t="s">
        <v>55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</row>
    <row r="8" spans="2:14" ht="18">
      <c r="B8" s="73" t="s">
        <v>52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</row>
    <row r="9" spans="1:14" ht="25.5" customHeight="1">
      <c r="A9" s="2"/>
      <c r="B9" s="39"/>
      <c r="C9" s="63" t="s">
        <v>0</v>
      </c>
      <c r="D9" s="64"/>
      <c r="E9" s="64"/>
      <c r="F9" s="65"/>
      <c r="G9" s="63" t="s">
        <v>1</v>
      </c>
      <c r="H9" s="64"/>
      <c r="I9" s="64"/>
      <c r="J9" s="65"/>
      <c r="K9" s="76" t="s">
        <v>2</v>
      </c>
      <c r="L9" s="77"/>
      <c r="M9" s="77"/>
      <c r="N9" s="78"/>
    </row>
    <row r="10" spans="1:14" ht="72">
      <c r="A10" s="2"/>
      <c r="B10" s="52" t="s">
        <v>3</v>
      </c>
      <c r="C10" s="53" t="s">
        <v>48</v>
      </c>
      <c r="D10" s="54" t="s">
        <v>49</v>
      </c>
      <c r="E10" s="54" t="s">
        <v>50</v>
      </c>
      <c r="F10" s="55" t="s">
        <v>56</v>
      </c>
      <c r="G10" s="54" t="s">
        <v>48</v>
      </c>
      <c r="H10" s="54" t="s">
        <v>49</v>
      </c>
      <c r="I10" s="54" t="s">
        <v>50</v>
      </c>
      <c r="J10" s="55" t="s">
        <v>56</v>
      </c>
      <c r="K10" s="53" t="s">
        <v>48</v>
      </c>
      <c r="L10" s="54" t="s">
        <v>49</v>
      </c>
      <c r="M10" s="54" t="s">
        <v>50</v>
      </c>
      <c r="N10" s="55" t="s">
        <v>56</v>
      </c>
    </row>
    <row r="11" spans="2:15" ht="21" customHeight="1">
      <c r="B11" s="3" t="s">
        <v>4</v>
      </c>
      <c r="C11" s="22">
        <v>42664979</v>
      </c>
      <c r="D11" s="19">
        <v>7346932.903968042</v>
      </c>
      <c r="E11" s="19">
        <v>16786418</v>
      </c>
      <c r="F11" s="23">
        <v>0.39344723455741065</v>
      </c>
      <c r="G11" s="19">
        <v>1024924</v>
      </c>
      <c r="H11" s="19">
        <v>4806771.766473296</v>
      </c>
      <c r="I11" s="19">
        <v>947697</v>
      </c>
      <c r="J11" s="23">
        <v>0.9246509985130604</v>
      </c>
      <c r="K11" s="22">
        <v>49275398</v>
      </c>
      <c r="L11" s="19">
        <v>153538835.6212626</v>
      </c>
      <c r="M11" s="19">
        <v>21505980</v>
      </c>
      <c r="N11" s="23">
        <v>0.4364445721980774</v>
      </c>
      <c r="O11" s="28"/>
    </row>
    <row r="12" spans="2:14" ht="25.5" customHeight="1">
      <c r="B12" s="4" t="s">
        <v>5</v>
      </c>
      <c r="C12" s="22">
        <v>360218</v>
      </c>
      <c r="D12" s="19">
        <v>59302.48542648999</v>
      </c>
      <c r="E12" s="19">
        <v>182894</v>
      </c>
      <c r="F12" s="23">
        <v>0.5077314293011455</v>
      </c>
      <c r="G12" s="19">
        <v>6052</v>
      </c>
      <c r="H12" s="19">
        <v>29617.46007395</v>
      </c>
      <c r="I12" s="19">
        <v>5708</v>
      </c>
      <c r="J12" s="23">
        <v>0.9431592861863847</v>
      </c>
      <c r="K12" s="22">
        <v>372520</v>
      </c>
      <c r="L12" s="19">
        <v>232274.23847862985</v>
      </c>
      <c r="M12" s="19">
        <v>194528</v>
      </c>
      <c r="N12" s="23">
        <v>0.5221947814882423</v>
      </c>
    </row>
    <row r="13" spans="2:14" ht="25.5" customHeight="1">
      <c r="B13" s="4" t="s">
        <v>6</v>
      </c>
      <c r="C13" s="22">
        <v>332</v>
      </c>
      <c r="D13" s="19">
        <v>80.63202509</v>
      </c>
      <c r="E13" s="19">
        <v>272</v>
      </c>
      <c r="F13" s="23">
        <v>0.8192771084337349</v>
      </c>
      <c r="G13" s="19">
        <v>11</v>
      </c>
      <c r="H13" s="19">
        <v>53.08773086</v>
      </c>
      <c r="I13" s="19">
        <v>5</v>
      </c>
      <c r="J13" s="23">
        <v>0.45454545454545453</v>
      </c>
      <c r="K13" s="22">
        <v>421</v>
      </c>
      <c r="L13" s="19">
        <v>582971.9843331</v>
      </c>
      <c r="M13" s="19">
        <v>341</v>
      </c>
      <c r="N13" s="23">
        <v>0.8099762470308789</v>
      </c>
    </row>
    <row r="14" spans="2:14" ht="21" customHeight="1">
      <c r="B14" s="4" t="s">
        <v>43</v>
      </c>
      <c r="C14" s="22">
        <v>782521</v>
      </c>
      <c r="D14" s="19">
        <v>119159.87363161004</v>
      </c>
      <c r="E14" s="19">
        <v>401647</v>
      </c>
      <c r="F14" s="23">
        <v>0.5132731262164211</v>
      </c>
      <c r="G14" s="19">
        <v>12089</v>
      </c>
      <c r="H14" s="19">
        <v>59947.155388610016</v>
      </c>
      <c r="I14" s="19">
        <v>11467</v>
      </c>
      <c r="J14" s="23">
        <v>0.9485482670196046</v>
      </c>
      <c r="K14" s="22">
        <v>803544</v>
      </c>
      <c r="L14" s="19">
        <v>406933.09310467</v>
      </c>
      <c r="M14" s="19">
        <v>422113</v>
      </c>
      <c r="N14" s="23">
        <v>0.5253141084993479</v>
      </c>
    </row>
    <row r="15" spans="2:14" ht="21" customHeight="1">
      <c r="B15" s="48" t="s">
        <v>59</v>
      </c>
      <c r="C15" s="49" t="s">
        <v>51</v>
      </c>
      <c r="D15" s="50" t="s">
        <v>51</v>
      </c>
      <c r="E15" s="50" t="s">
        <v>51</v>
      </c>
      <c r="F15" s="51" t="s">
        <v>51</v>
      </c>
      <c r="G15" s="50" t="s">
        <v>51</v>
      </c>
      <c r="H15" s="50" t="s">
        <v>51</v>
      </c>
      <c r="I15" s="50" t="s">
        <v>51</v>
      </c>
      <c r="J15" s="50" t="s">
        <v>51</v>
      </c>
      <c r="K15" s="22">
        <v>2454443</v>
      </c>
      <c r="L15" s="19">
        <v>2176675.5203617816</v>
      </c>
      <c r="M15" s="19">
        <v>1750768</v>
      </c>
      <c r="N15" s="23">
        <v>0.7133056257570455</v>
      </c>
    </row>
    <row r="16" spans="2:14" ht="21" customHeight="1">
      <c r="B16" s="30" t="s">
        <v>7</v>
      </c>
      <c r="C16" s="33">
        <f>SUM(C11:C15)</f>
        <v>43808050</v>
      </c>
      <c r="D16" s="31">
        <f>SUM(D11:D15)</f>
        <v>7525475.895051232</v>
      </c>
      <c r="E16" s="31">
        <f>SUM(E11:E15)</f>
        <v>17371231</v>
      </c>
      <c r="F16" s="32">
        <f>E16/C16</f>
        <v>0.3965305691533862</v>
      </c>
      <c r="G16" s="31">
        <f>SUM(G11:G15)</f>
        <v>1043076</v>
      </c>
      <c r="H16" s="31">
        <f>SUM(H11:H15)</f>
        <v>4896389.469666717</v>
      </c>
      <c r="I16" s="31">
        <f>SUM(I11:I15)</f>
        <v>964877</v>
      </c>
      <c r="J16" s="32">
        <f>I16/G16</f>
        <v>0.9250303908823518</v>
      </c>
      <c r="K16" s="33">
        <f>SUM(K11:K15)</f>
        <v>52906326</v>
      </c>
      <c r="L16" s="31">
        <f>SUM(L11:L15)</f>
        <v>156937690.45754078</v>
      </c>
      <c r="M16" s="31">
        <f>SUM(M11:M15)</f>
        <v>23873730</v>
      </c>
      <c r="N16" s="32">
        <f>M16/K16</f>
        <v>0.45124528208592674</v>
      </c>
    </row>
    <row r="17" spans="2:12" s="5" customFormat="1" ht="21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4" s="5" customFormat="1" ht="21" customHeight="1">
      <c r="B18" s="68" t="s">
        <v>60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2:17" s="5" customFormat="1" ht="21" customHeight="1">
      <c r="B19" s="69" t="s">
        <v>52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Q19" s="8"/>
    </row>
    <row r="20" spans="2:14" s="5" customFormat="1" ht="38.25" customHeight="1">
      <c r="B20" s="34"/>
      <c r="C20" s="63" t="s">
        <v>0</v>
      </c>
      <c r="D20" s="64"/>
      <c r="E20" s="64"/>
      <c r="F20" s="65"/>
      <c r="G20" s="63" t="s">
        <v>1</v>
      </c>
      <c r="H20" s="64"/>
      <c r="I20" s="64"/>
      <c r="J20" s="65"/>
      <c r="K20" s="76" t="s">
        <v>2</v>
      </c>
      <c r="L20" s="77"/>
      <c r="M20" s="77"/>
      <c r="N20" s="78"/>
    </row>
    <row r="21" spans="2:14" s="5" customFormat="1" ht="72">
      <c r="B21" s="56" t="s">
        <v>44</v>
      </c>
      <c r="C21" s="57" t="s">
        <v>48</v>
      </c>
      <c r="D21" s="58" t="s">
        <v>49</v>
      </c>
      <c r="E21" s="58" t="s">
        <v>50</v>
      </c>
      <c r="F21" s="59" t="s">
        <v>56</v>
      </c>
      <c r="G21" s="57" t="s">
        <v>48</v>
      </c>
      <c r="H21" s="58" t="s">
        <v>49</v>
      </c>
      <c r="I21" s="58" t="s">
        <v>50</v>
      </c>
      <c r="J21" s="59" t="s">
        <v>56</v>
      </c>
      <c r="K21" s="57" t="s">
        <v>48</v>
      </c>
      <c r="L21" s="58" t="s">
        <v>49</v>
      </c>
      <c r="M21" s="58" t="s">
        <v>50</v>
      </c>
      <c r="N21" s="59" t="s">
        <v>56</v>
      </c>
    </row>
    <row r="22" spans="2:14" s="5" customFormat="1" ht="21" customHeight="1">
      <c r="B22" s="9" t="s">
        <v>45</v>
      </c>
      <c r="C22" s="22">
        <v>36999893</v>
      </c>
      <c r="D22" s="19">
        <v>6518922.9521665685</v>
      </c>
      <c r="E22" s="19">
        <v>14801808</v>
      </c>
      <c r="F22" s="23">
        <v>0.4000500217662792</v>
      </c>
      <c r="G22" s="22">
        <v>911290</v>
      </c>
      <c r="H22" s="19">
        <v>4279250.823173197</v>
      </c>
      <c r="I22" s="19">
        <v>846372</v>
      </c>
      <c r="J22" s="23">
        <v>0.9287625234557605</v>
      </c>
      <c r="K22" s="22">
        <v>43454203</v>
      </c>
      <c r="L22" s="19">
        <v>147112043.22098228</v>
      </c>
      <c r="M22" s="19">
        <v>19667678</v>
      </c>
      <c r="N22" s="23">
        <v>0.45260703550356224</v>
      </c>
    </row>
    <row r="23" spans="2:14" s="5" customFormat="1" ht="21" customHeight="1">
      <c r="B23" s="9" t="s">
        <v>46</v>
      </c>
      <c r="C23" s="22">
        <v>4287352</v>
      </c>
      <c r="D23" s="19">
        <v>646152.42048981</v>
      </c>
      <c r="E23" s="19">
        <v>1727416</v>
      </c>
      <c r="F23" s="23">
        <v>0.4029097680806241</v>
      </c>
      <c r="G23" s="22">
        <v>87616</v>
      </c>
      <c r="H23" s="19">
        <v>405822.8693760402</v>
      </c>
      <c r="I23" s="19">
        <v>78647</v>
      </c>
      <c r="J23" s="23">
        <v>0.8976328524470416</v>
      </c>
      <c r="K23" s="22">
        <v>5841923</v>
      </c>
      <c r="L23" s="19">
        <v>6190823.337922954</v>
      </c>
      <c r="M23" s="19">
        <v>2686607</v>
      </c>
      <c r="N23" s="23">
        <v>0.4598840142192905</v>
      </c>
    </row>
    <row r="24" spans="2:14" s="5" customFormat="1" ht="21" customHeight="1">
      <c r="B24" s="10" t="s">
        <v>8</v>
      </c>
      <c r="C24" s="22">
        <v>1681979</v>
      </c>
      <c r="D24" s="19">
        <v>239944.04777403016</v>
      </c>
      <c r="E24" s="19">
        <v>572127</v>
      </c>
      <c r="F24" s="23">
        <v>0.34015109582224273</v>
      </c>
      <c r="G24" s="22">
        <v>30160</v>
      </c>
      <c r="H24" s="19">
        <v>140387.24924350003</v>
      </c>
      <c r="I24" s="19">
        <v>26761</v>
      </c>
      <c r="J24" s="23">
        <v>0.8873010610079576</v>
      </c>
      <c r="K24" s="22">
        <v>2451236</v>
      </c>
      <c r="L24" s="19">
        <v>2282617.0003086007</v>
      </c>
      <c r="M24" s="19">
        <v>1053225</v>
      </c>
      <c r="N24" s="23">
        <v>0.4296709904717457</v>
      </c>
    </row>
    <row r="25" spans="2:14" s="5" customFormat="1" ht="21" customHeight="1">
      <c r="B25" s="9" t="s">
        <v>47</v>
      </c>
      <c r="C25" s="22">
        <v>838826</v>
      </c>
      <c r="D25" s="19">
        <v>120456.47462082995</v>
      </c>
      <c r="E25" s="19">
        <v>269880</v>
      </c>
      <c r="F25" s="23">
        <v>0.3217353777779897</v>
      </c>
      <c r="G25" s="22">
        <v>14010</v>
      </c>
      <c r="H25" s="19">
        <v>70928.52787397003</v>
      </c>
      <c r="I25" s="19">
        <v>13097</v>
      </c>
      <c r="J25" s="23">
        <v>0.9348322626695218</v>
      </c>
      <c r="K25" s="22">
        <v>1158964</v>
      </c>
      <c r="L25" s="19">
        <v>1352206.8983276102</v>
      </c>
      <c r="M25" s="19">
        <v>466220</v>
      </c>
      <c r="N25" s="23">
        <v>0.40227306456455936</v>
      </c>
    </row>
    <row r="26" spans="2:15" s="5" customFormat="1" ht="21" customHeight="1">
      <c r="B26" s="35" t="s">
        <v>7</v>
      </c>
      <c r="C26" s="33">
        <f>SUM(C22:C25)</f>
        <v>43808050</v>
      </c>
      <c r="D26" s="31">
        <f>SUM(D22:D25)</f>
        <v>7525475.895051239</v>
      </c>
      <c r="E26" s="31">
        <f>SUM(E22:E25)</f>
        <v>17371231</v>
      </c>
      <c r="F26" s="36">
        <f>F16</f>
        <v>0.3965305691533862</v>
      </c>
      <c r="G26" s="31">
        <f>SUM(G22:G25)</f>
        <v>1043076</v>
      </c>
      <c r="H26" s="31">
        <f>SUM(H22:H25)</f>
        <v>4896389.469666706</v>
      </c>
      <c r="I26" s="31">
        <f>SUM(I22:I25)</f>
        <v>964877</v>
      </c>
      <c r="J26" s="37">
        <f>J16</f>
        <v>0.9250303908823518</v>
      </c>
      <c r="K26" s="33">
        <f>SUM(K22:K25)</f>
        <v>52906326</v>
      </c>
      <c r="L26" s="31">
        <f>SUM(L22:L25)</f>
        <v>156937690.45754147</v>
      </c>
      <c r="M26" s="31">
        <f>SUM(M22:M25)</f>
        <v>23873730</v>
      </c>
      <c r="N26" s="32">
        <f>M26/K26</f>
        <v>0.45124528208592674</v>
      </c>
      <c r="O26" s="29"/>
    </row>
    <row r="27" spans="2:15" s="5" customFormat="1" ht="21" customHeight="1"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4" ht="18">
      <c r="B28" s="68" t="s">
        <v>61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 ht="18">
      <c r="B29" s="69" t="s">
        <v>52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14" ht="37.5" customHeight="1">
      <c r="A30" s="2"/>
      <c r="B30" s="38"/>
      <c r="C30" s="63" t="s">
        <v>0</v>
      </c>
      <c r="D30" s="64"/>
      <c r="E30" s="64"/>
      <c r="F30" s="65"/>
      <c r="G30" s="63" t="s">
        <v>1</v>
      </c>
      <c r="H30" s="64"/>
      <c r="I30" s="64"/>
      <c r="J30" s="65"/>
      <c r="K30" s="76" t="s">
        <v>2</v>
      </c>
      <c r="L30" s="77"/>
      <c r="M30" s="77"/>
      <c r="N30" s="78"/>
    </row>
    <row r="31" spans="1:14" ht="72">
      <c r="A31" s="2"/>
      <c r="B31" s="60" t="s">
        <v>9</v>
      </c>
      <c r="C31" s="57" t="s">
        <v>48</v>
      </c>
      <c r="D31" s="58" t="s">
        <v>49</v>
      </c>
      <c r="E31" s="58" t="s">
        <v>50</v>
      </c>
      <c r="F31" s="59" t="s">
        <v>56</v>
      </c>
      <c r="G31" s="57" t="s">
        <v>48</v>
      </c>
      <c r="H31" s="58" t="s">
        <v>49</v>
      </c>
      <c r="I31" s="58" t="s">
        <v>50</v>
      </c>
      <c r="J31" s="59" t="s">
        <v>56</v>
      </c>
      <c r="K31" s="57" t="s">
        <v>48</v>
      </c>
      <c r="L31" s="58" t="s">
        <v>49</v>
      </c>
      <c r="M31" s="58" t="s">
        <v>50</v>
      </c>
      <c r="N31" s="59" t="s">
        <v>56</v>
      </c>
    </row>
    <row r="32" spans="2:17" ht="21" customHeight="1">
      <c r="B32" s="20" t="s">
        <v>10</v>
      </c>
      <c r="C32" s="22">
        <v>24686</v>
      </c>
      <c r="D32" s="19">
        <v>5037.560830170001</v>
      </c>
      <c r="E32" s="19">
        <v>11728</v>
      </c>
      <c r="F32" s="24">
        <v>0.47508709389937614</v>
      </c>
      <c r="G32" s="21">
        <v>600</v>
      </c>
      <c r="H32" s="21">
        <v>3046.21341649</v>
      </c>
      <c r="I32" s="21">
        <v>573</v>
      </c>
      <c r="J32" s="25">
        <v>0.955</v>
      </c>
      <c r="K32" s="26">
        <v>27993</v>
      </c>
      <c r="L32" s="21">
        <v>111506.02046578</v>
      </c>
      <c r="M32" s="21">
        <v>13259</v>
      </c>
      <c r="N32" s="27">
        <v>0.4736541278176687</v>
      </c>
      <c r="P32" s="12"/>
      <c r="Q32" s="13"/>
    </row>
    <row r="33" spans="2:17" ht="21" customHeight="1">
      <c r="B33" s="20" t="s">
        <v>11</v>
      </c>
      <c r="C33" s="22">
        <v>5855694</v>
      </c>
      <c r="D33" s="19">
        <v>1267155.0912326917</v>
      </c>
      <c r="E33" s="19">
        <v>2952293</v>
      </c>
      <c r="F33" s="24">
        <v>0.5041747400051984</v>
      </c>
      <c r="G33" s="21">
        <v>172907</v>
      </c>
      <c r="H33" s="21">
        <v>824898.21339461</v>
      </c>
      <c r="I33" s="21">
        <v>163194</v>
      </c>
      <c r="J33" s="25">
        <v>0.9438252933657978</v>
      </c>
      <c r="K33" s="26">
        <v>7293559</v>
      </c>
      <c r="L33" s="21">
        <v>24088474.93206257</v>
      </c>
      <c r="M33" s="21">
        <v>3962183</v>
      </c>
      <c r="N33" s="27">
        <v>0.5432441144302802</v>
      </c>
      <c r="P33" s="12"/>
      <c r="Q33" s="13"/>
    </row>
    <row r="34" spans="2:17" ht="21" customHeight="1">
      <c r="B34" s="20" t="s">
        <v>12</v>
      </c>
      <c r="C34" s="22">
        <v>146795</v>
      </c>
      <c r="D34" s="19">
        <v>24841.850982819993</v>
      </c>
      <c r="E34" s="19">
        <v>53449</v>
      </c>
      <c r="F34" s="24">
        <v>0.3641064068939678</v>
      </c>
      <c r="G34" s="21">
        <v>3440</v>
      </c>
      <c r="H34" s="21">
        <v>15626.182847089998</v>
      </c>
      <c r="I34" s="21">
        <v>3077</v>
      </c>
      <c r="J34" s="25">
        <v>0.8944767441860465</v>
      </c>
      <c r="K34" s="26">
        <v>193298</v>
      </c>
      <c r="L34" s="21">
        <v>353163.21990560996</v>
      </c>
      <c r="M34" s="21">
        <v>85823</v>
      </c>
      <c r="N34" s="27">
        <v>0.4439932125526389</v>
      </c>
      <c r="P34" s="12"/>
      <c r="Q34" s="13"/>
    </row>
    <row r="35" spans="2:17" ht="21" customHeight="1">
      <c r="B35" s="20" t="s">
        <v>13</v>
      </c>
      <c r="C35" s="22">
        <v>97092</v>
      </c>
      <c r="D35" s="19">
        <v>14750.445411960001</v>
      </c>
      <c r="E35" s="19">
        <v>34909</v>
      </c>
      <c r="F35" s="24">
        <v>0.359545585630124</v>
      </c>
      <c r="G35" s="21">
        <v>2057</v>
      </c>
      <c r="H35" s="21">
        <v>8971.21680125</v>
      </c>
      <c r="I35" s="21">
        <v>1786</v>
      </c>
      <c r="J35" s="25">
        <v>0.8682547399124939</v>
      </c>
      <c r="K35" s="26">
        <v>108369</v>
      </c>
      <c r="L35" s="21">
        <v>323337.22960169</v>
      </c>
      <c r="M35" s="21">
        <v>43434</v>
      </c>
      <c r="N35" s="27">
        <v>0.4007972759737563</v>
      </c>
      <c r="P35" s="12"/>
      <c r="Q35" s="13"/>
    </row>
    <row r="36" spans="2:17" ht="21" customHeight="1">
      <c r="B36" s="20" t="s">
        <v>14</v>
      </c>
      <c r="C36" s="22">
        <v>2053341</v>
      </c>
      <c r="D36" s="19">
        <v>280791.32925832004</v>
      </c>
      <c r="E36" s="19">
        <v>786560</v>
      </c>
      <c r="F36" s="24">
        <v>0.38306350479535545</v>
      </c>
      <c r="G36" s="21">
        <v>37060</v>
      </c>
      <c r="H36" s="21">
        <v>171677.0528102199</v>
      </c>
      <c r="I36" s="21">
        <v>33955</v>
      </c>
      <c r="J36" s="25">
        <v>0.9162169454937938</v>
      </c>
      <c r="K36" s="26">
        <v>2391714</v>
      </c>
      <c r="L36" s="21">
        <v>3588427.4826155487</v>
      </c>
      <c r="M36" s="21">
        <v>1018864</v>
      </c>
      <c r="N36" s="27">
        <v>0.4259974227687759</v>
      </c>
      <c r="P36" s="12"/>
      <c r="Q36" s="13"/>
    </row>
    <row r="37" spans="2:17" ht="21" customHeight="1">
      <c r="B37" s="20" t="s">
        <v>15</v>
      </c>
      <c r="C37" s="22">
        <v>12824757</v>
      </c>
      <c r="D37" s="19">
        <v>2369638.13217594</v>
      </c>
      <c r="E37" s="19">
        <v>4730617</v>
      </c>
      <c r="F37" s="24">
        <v>0.3688660143814031</v>
      </c>
      <c r="G37" s="21">
        <v>345336</v>
      </c>
      <c r="H37" s="21">
        <v>1647917.3988242398</v>
      </c>
      <c r="I37" s="21">
        <v>325266</v>
      </c>
      <c r="J37" s="25">
        <v>0.9418826881645701</v>
      </c>
      <c r="K37" s="26">
        <v>14461008</v>
      </c>
      <c r="L37" s="21">
        <v>83429753.66135071</v>
      </c>
      <c r="M37" s="21">
        <v>6015759</v>
      </c>
      <c r="N37" s="27">
        <v>0.4159985942888629</v>
      </c>
      <c r="P37" s="12"/>
      <c r="Q37" s="13"/>
    </row>
    <row r="38" spans="2:17" ht="21" customHeight="1">
      <c r="B38" s="20" t="s">
        <v>16</v>
      </c>
      <c r="C38" s="22">
        <v>1171421</v>
      </c>
      <c r="D38" s="19">
        <v>170617.51730823997</v>
      </c>
      <c r="E38" s="19">
        <v>486596</v>
      </c>
      <c r="F38" s="24">
        <v>0.415389514102957</v>
      </c>
      <c r="G38" s="21">
        <v>22347</v>
      </c>
      <c r="H38" s="21">
        <v>102548.73471770003</v>
      </c>
      <c r="I38" s="21">
        <v>20526</v>
      </c>
      <c r="J38" s="25">
        <v>0.9185125520204054</v>
      </c>
      <c r="K38" s="26">
        <v>1425972</v>
      </c>
      <c r="L38" s="21">
        <v>2544927.5487895207</v>
      </c>
      <c r="M38" s="21">
        <v>625389</v>
      </c>
      <c r="N38" s="27">
        <v>0.43857032255892825</v>
      </c>
      <c r="P38" s="12"/>
      <c r="Q38" s="13"/>
    </row>
    <row r="39" spans="2:17" ht="21" customHeight="1">
      <c r="B39" s="20" t="s">
        <v>17</v>
      </c>
      <c r="C39" s="22">
        <v>1093738</v>
      </c>
      <c r="D39" s="19">
        <v>181794.32397856994</v>
      </c>
      <c r="E39" s="19">
        <v>383371</v>
      </c>
      <c r="F39" s="24">
        <v>0.35051447421594567</v>
      </c>
      <c r="G39" s="21">
        <v>26231</v>
      </c>
      <c r="H39" s="21">
        <v>118556.20014022996</v>
      </c>
      <c r="I39" s="21">
        <v>23462</v>
      </c>
      <c r="J39" s="25">
        <v>0.8944378788456406</v>
      </c>
      <c r="K39" s="26">
        <v>1321247</v>
      </c>
      <c r="L39" s="21">
        <v>1990547.3641317398</v>
      </c>
      <c r="M39" s="21">
        <v>556256</v>
      </c>
      <c r="N39" s="27">
        <v>0.42100833530747844</v>
      </c>
      <c r="P39" s="12"/>
      <c r="Q39" s="13"/>
    </row>
    <row r="40" spans="2:17" ht="21" customHeight="1">
      <c r="B40" s="20" t="s">
        <v>18</v>
      </c>
      <c r="C40" s="22">
        <v>847130</v>
      </c>
      <c r="D40" s="19">
        <v>146933.31080783004</v>
      </c>
      <c r="E40" s="19">
        <v>358547</v>
      </c>
      <c r="F40" s="24">
        <v>0.4232490880974585</v>
      </c>
      <c r="G40" s="21">
        <v>20893</v>
      </c>
      <c r="H40" s="21">
        <v>97682.58888140999</v>
      </c>
      <c r="I40" s="21">
        <v>19433</v>
      </c>
      <c r="J40" s="25">
        <v>0.9301201359306945</v>
      </c>
      <c r="K40" s="26">
        <v>987030</v>
      </c>
      <c r="L40" s="21">
        <v>1455904.8900171795</v>
      </c>
      <c r="M40" s="21">
        <v>472918</v>
      </c>
      <c r="N40" s="27">
        <v>0.47913234653455317</v>
      </c>
      <c r="P40" s="12"/>
      <c r="Q40" s="13"/>
    </row>
    <row r="41" spans="2:17" ht="21" customHeight="1">
      <c r="B41" s="20" t="s">
        <v>19</v>
      </c>
      <c r="C41" s="22">
        <v>237424</v>
      </c>
      <c r="D41" s="19">
        <v>28801.221830089995</v>
      </c>
      <c r="E41" s="19">
        <v>80616</v>
      </c>
      <c r="F41" s="24">
        <v>0.33954444369566683</v>
      </c>
      <c r="G41" s="21">
        <v>4020</v>
      </c>
      <c r="H41" s="21">
        <v>16147.21481671</v>
      </c>
      <c r="I41" s="21">
        <v>3411</v>
      </c>
      <c r="J41" s="25">
        <v>0.8485074626865672</v>
      </c>
      <c r="K41" s="26">
        <v>324604</v>
      </c>
      <c r="L41" s="21">
        <v>360891.1727269</v>
      </c>
      <c r="M41" s="21">
        <v>142837</v>
      </c>
      <c r="N41" s="27">
        <v>0.44003462680681693</v>
      </c>
      <c r="P41" s="12"/>
      <c r="Q41" s="13"/>
    </row>
    <row r="42" spans="2:17" ht="21" customHeight="1">
      <c r="B42" s="20" t="s">
        <v>20</v>
      </c>
      <c r="C42" s="22">
        <v>349764</v>
      </c>
      <c r="D42" s="19">
        <v>63644.00789889001</v>
      </c>
      <c r="E42" s="19">
        <v>133254</v>
      </c>
      <c r="F42" s="24">
        <v>0.38098260541393625</v>
      </c>
      <c r="G42" s="21">
        <v>7490</v>
      </c>
      <c r="H42" s="21">
        <v>35562.47171047997</v>
      </c>
      <c r="I42" s="21">
        <v>6971</v>
      </c>
      <c r="J42" s="25">
        <v>0.9307076101468624</v>
      </c>
      <c r="K42" s="26">
        <v>405071</v>
      </c>
      <c r="L42" s="21">
        <v>1175241.46045238</v>
      </c>
      <c r="M42" s="21">
        <v>163877</v>
      </c>
      <c r="N42" s="27">
        <v>0.4045636443981426</v>
      </c>
      <c r="P42" s="12"/>
      <c r="Q42" s="13"/>
    </row>
    <row r="43" spans="2:17" ht="21" customHeight="1">
      <c r="B43" s="20" t="s">
        <v>21</v>
      </c>
      <c r="C43" s="22">
        <v>676654</v>
      </c>
      <c r="D43" s="19">
        <v>107032.30096540997</v>
      </c>
      <c r="E43" s="19">
        <v>298993</v>
      </c>
      <c r="F43" s="24">
        <v>0.441869847809959</v>
      </c>
      <c r="G43" s="21">
        <v>13916</v>
      </c>
      <c r="H43" s="21">
        <v>65700.29905886999</v>
      </c>
      <c r="I43" s="21">
        <v>12814</v>
      </c>
      <c r="J43" s="25">
        <v>0.9208105777522276</v>
      </c>
      <c r="K43" s="26">
        <v>885758</v>
      </c>
      <c r="L43" s="21">
        <v>1545029.8039348002</v>
      </c>
      <c r="M43" s="21">
        <v>445251</v>
      </c>
      <c r="N43" s="27">
        <v>0.5026779323472099</v>
      </c>
      <c r="P43" s="12"/>
      <c r="Q43" s="13"/>
    </row>
    <row r="44" spans="2:17" ht="21" customHeight="1">
      <c r="B44" s="20" t="s">
        <v>22</v>
      </c>
      <c r="C44" s="22">
        <v>586932</v>
      </c>
      <c r="D44" s="19">
        <v>83834.66369088003</v>
      </c>
      <c r="E44" s="19">
        <v>234698</v>
      </c>
      <c r="F44" s="24">
        <v>0.39987255763870433</v>
      </c>
      <c r="G44" s="21">
        <v>10429</v>
      </c>
      <c r="H44" s="21">
        <v>49419.01754952001</v>
      </c>
      <c r="I44" s="21">
        <v>9638</v>
      </c>
      <c r="J44" s="25">
        <v>0.9241538018985521</v>
      </c>
      <c r="K44" s="26">
        <v>764931</v>
      </c>
      <c r="L44" s="21">
        <v>967516.4406804902</v>
      </c>
      <c r="M44" s="21">
        <v>363394</v>
      </c>
      <c r="N44" s="27">
        <v>0.47506768584355974</v>
      </c>
      <c r="P44" s="12"/>
      <c r="Q44" s="13"/>
    </row>
    <row r="45" spans="2:17" ht="21" customHeight="1">
      <c r="B45" s="20" t="s">
        <v>23</v>
      </c>
      <c r="C45" s="22">
        <v>172148</v>
      </c>
      <c r="D45" s="19">
        <v>28392.126610959996</v>
      </c>
      <c r="E45" s="19">
        <v>62720</v>
      </c>
      <c r="F45" s="24">
        <v>0.36433766294119013</v>
      </c>
      <c r="G45" s="21">
        <v>3793</v>
      </c>
      <c r="H45" s="21">
        <v>15880.804462529997</v>
      </c>
      <c r="I45" s="21">
        <v>3253</v>
      </c>
      <c r="J45" s="25">
        <v>0.8576324808858423</v>
      </c>
      <c r="K45" s="26">
        <v>221227</v>
      </c>
      <c r="L45" s="21">
        <v>222053.17710222997</v>
      </c>
      <c r="M45" s="21">
        <v>89152</v>
      </c>
      <c r="N45" s="27">
        <v>0.40298878527485343</v>
      </c>
      <c r="P45" s="12"/>
      <c r="Q45" s="13"/>
    </row>
    <row r="46" spans="2:17" ht="21" customHeight="1">
      <c r="B46" s="20" t="s">
        <v>24</v>
      </c>
      <c r="C46" s="22">
        <v>748849</v>
      </c>
      <c r="D46" s="19">
        <v>97048.40646210997</v>
      </c>
      <c r="E46" s="19">
        <v>286781</v>
      </c>
      <c r="F46" s="24">
        <v>0.38296238627547075</v>
      </c>
      <c r="G46" s="21">
        <v>12867</v>
      </c>
      <c r="H46" s="21">
        <v>59681.92248184001</v>
      </c>
      <c r="I46" s="21">
        <v>11918</v>
      </c>
      <c r="J46" s="25">
        <v>0.9262454340561125</v>
      </c>
      <c r="K46" s="26">
        <v>1045436</v>
      </c>
      <c r="L46" s="21">
        <v>1204223.8138451802</v>
      </c>
      <c r="M46" s="21">
        <v>506493</v>
      </c>
      <c r="N46" s="27">
        <v>0.48448015947413325</v>
      </c>
      <c r="P46" s="12"/>
      <c r="Q46" s="13"/>
    </row>
    <row r="47" spans="2:17" ht="21" customHeight="1">
      <c r="B47" s="20" t="s">
        <v>25</v>
      </c>
      <c r="C47" s="22">
        <v>2173425</v>
      </c>
      <c r="D47" s="19">
        <v>341005.4527493297</v>
      </c>
      <c r="E47" s="19">
        <v>840406</v>
      </c>
      <c r="F47" s="24">
        <v>0.3866735682160645</v>
      </c>
      <c r="G47" s="21">
        <v>44946</v>
      </c>
      <c r="H47" s="21">
        <v>200679.58618544004</v>
      </c>
      <c r="I47" s="21">
        <v>39947</v>
      </c>
      <c r="J47" s="25">
        <v>0.8887776442842522</v>
      </c>
      <c r="K47" s="26">
        <v>2556570</v>
      </c>
      <c r="L47" s="21">
        <v>3263961.2082128692</v>
      </c>
      <c r="M47" s="21">
        <v>1105304</v>
      </c>
      <c r="N47" s="27">
        <v>0.4323386412263306</v>
      </c>
      <c r="P47" s="12"/>
      <c r="Q47" s="13"/>
    </row>
    <row r="48" spans="2:17" ht="21" customHeight="1">
      <c r="B48" s="20" t="s">
        <v>26</v>
      </c>
      <c r="C48" s="22">
        <v>13566</v>
      </c>
      <c r="D48" s="19">
        <v>2828.6812488000005</v>
      </c>
      <c r="E48" s="19">
        <v>6050</v>
      </c>
      <c r="F48" s="24">
        <v>0.44596786082854195</v>
      </c>
      <c r="G48" s="21">
        <v>336</v>
      </c>
      <c r="H48" s="21">
        <v>1667.83831865</v>
      </c>
      <c r="I48" s="21">
        <v>330</v>
      </c>
      <c r="J48" s="25">
        <v>0.9821428571428571</v>
      </c>
      <c r="K48" s="26">
        <v>20257</v>
      </c>
      <c r="L48" s="21">
        <v>98401.20883642</v>
      </c>
      <c r="M48" s="21">
        <v>11912</v>
      </c>
      <c r="N48" s="27">
        <v>0.5880436392358197</v>
      </c>
      <c r="P48" s="12"/>
      <c r="Q48" s="13"/>
    </row>
    <row r="49" spans="2:17" ht="21" customHeight="1">
      <c r="B49" s="20" t="s">
        <v>27</v>
      </c>
      <c r="C49" s="22">
        <v>55858</v>
      </c>
      <c r="D49" s="19">
        <v>6817.835108249999</v>
      </c>
      <c r="E49" s="19">
        <v>16046</v>
      </c>
      <c r="F49" s="24">
        <v>0.28726413405420886</v>
      </c>
      <c r="G49" s="21">
        <v>1395</v>
      </c>
      <c r="H49" s="21">
        <v>3276.2564905699996</v>
      </c>
      <c r="I49" s="21">
        <v>798</v>
      </c>
      <c r="J49" s="25">
        <v>0.5720430107526882</v>
      </c>
      <c r="K49" s="26">
        <v>77515</v>
      </c>
      <c r="L49" s="21">
        <v>164234.67022147</v>
      </c>
      <c r="M49" s="21">
        <v>31128</v>
      </c>
      <c r="N49" s="27">
        <v>0.40157388892472423</v>
      </c>
      <c r="P49" s="12"/>
      <c r="Q49" s="13"/>
    </row>
    <row r="50" spans="2:17" ht="21" customHeight="1">
      <c r="B50" s="20" t="s">
        <v>28</v>
      </c>
      <c r="C50" s="22">
        <v>901106</v>
      </c>
      <c r="D50" s="19">
        <v>116289.60839470007</v>
      </c>
      <c r="E50" s="19">
        <v>364602</v>
      </c>
      <c r="F50" s="24">
        <v>0.4046161050975135</v>
      </c>
      <c r="G50" s="21">
        <v>15431</v>
      </c>
      <c r="H50" s="21">
        <v>71484.89448828</v>
      </c>
      <c r="I50" s="21">
        <v>13987</v>
      </c>
      <c r="J50" s="25">
        <v>0.9064221372561726</v>
      </c>
      <c r="K50" s="26">
        <v>1320470</v>
      </c>
      <c r="L50" s="21">
        <v>1792663.8020758396</v>
      </c>
      <c r="M50" s="21">
        <v>640100</v>
      </c>
      <c r="N50" s="27">
        <v>0.484751641460995</v>
      </c>
      <c r="P50" s="12"/>
      <c r="Q50" s="13"/>
    </row>
    <row r="51" spans="2:17" ht="21" customHeight="1">
      <c r="B51" s="20" t="s">
        <v>29</v>
      </c>
      <c r="C51" s="22">
        <v>269241</v>
      </c>
      <c r="D51" s="19">
        <v>40852.06315510001</v>
      </c>
      <c r="E51" s="19">
        <v>113657</v>
      </c>
      <c r="F51" s="24">
        <v>0.4221385301644252</v>
      </c>
      <c r="G51" s="21">
        <v>5523</v>
      </c>
      <c r="H51" s="21">
        <v>25465.761884199997</v>
      </c>
      <c r="I51" s="21">
        <v>5138</v>
      </c>
      <c r="J51" s="25">
        <v>0.9302915082382763</v>
      </c>
      <c r="K51" s="26">
        <v>354344</v>
      </c>
      <c r="L51" s="21">
        <v>645406.3123753101</v>
      </c>
      <c r="M51" s="21">
        <v>176945</v>
      </c>
      <c r="N51" s="27">
        <v>0.49935937958593907</v>
      </c>
      <c r="P51" s="12"/>
      <c r="Q51" s="13"/>
    </row>
    <row r="52" spans="2:17" ht="21" customHeight="1">
      <c r="B52" s="20" t="s">
        <v>30</v>
      </c>
      <c r="C52" s="22">
        <v>622672</v>
      </c>
      <c r="D52" s="19">
        <v>80273.85819047001</v>
      </c>
      <c r="E52" s="19">
        <v>246635</v>
      </c>
      <c r="F52" s="24">
        <v>0.39609136110183213</v>
      </c>
      <c r="G52" s="21">
        <v>10279</v>
      </c>
      <c r="H52" s="21">
        <v>47263.29487653997</v>
      </c>
      <c r="I52" s="21">
        <v>9502</v>
      </c>
      <c r="J52" s="25">
        <v>0.9244089892012842</v>
      </c>
      <c r="K52" s="26">
        <v>834273</v>
      </c>
      <c r="L52" s="21">
        <v>1161641.4205669898</v>
      </c>
      <c r="M52" s="21">
        <v>398571</v>
      </c>
      <c r="N52" s="27">
        <v>0.47774649305443184</v>
      </c>
      <c r="P52" s="12"/>
      <c r="Q52" s="13"/>
    </row>
    <row r="53" spans="2:17" ht="21" customHeight="1">
      <c r="B53" s="20" t="s">
        <v>31</v>
      </c>
      <c r="C53" s="22">
        <v>903288</v>
      </c>
      <c r="D53" s="19">
        <v>130038.34060559001</v>
      </c>
      <c r="E53" s="19">
        <v>331600</v>
      </c>
      <c r="F53" s="24">
        <v>0.36710329374463074</v>
      </c>
      <c r="G53" s="21">
        <v>17780</v>
      </c>
      <c r="H53" s="21">
        <v>93731.61481868995</v>
      </c>
      <c r="I53" s="21">
        <v>15959</v>
      </c>
      <c r="J53" s="25">
        <v>0.8975815523059617</v>
      </c>
      <c r="K53" s="26">
        <v>1094006</v>
      </c>
      <c r="L53" s="21">
        <v>2220702.5305461017</v>
      </c>
      <c r="M53" s="21">
        <v>456675</v>
      </c>
      <c r="N53" s="27">
        <v>0.4174337252263699</v>
      </c>
      <c r="P53" s="12"/>
      <c r="Q53" s="13"/>
    </row>
    <row r="54" spans="2:17" ht="21" customHeight="1">
      <c r="B54" s="20" t="s">
        <v>32</v>
      </c>
      <c r="C54" s="22">
        <v>954839</v>
      </c>
      <c r="D54" s="19">
        <v>145287.95718761</v>
      </c>
      <c r="E54" s="19">
        <v>356694</v>
      </c>
      <c r="F54" s="24">
        <v>0.3735645485783467</v>
      </c>
      <c r="G54" s="21">
        <v>20720</v>
      </c>
      <c r="H54" s="21">
        <v>93521.65148825994</v>
      </c>
      <c r="I54" s="21">
        <v>18550</v>
      </c>
      <c r="J54" s="25">
        <v>0.8952702702702703</v>
      </c>
      <c r="K54" s="26">
        <v>1266625</v>
      </c>
      <c r="L54" s="21">
        <v>1898385.3783137812</v>
      </c>
      <c r="M54" s="21">
        <v>578200</v>
      </c>
      <c r="N54" s="27">
        <v>0.45648870028619365</v>
      </c>
      <c r="P54" s="12"/>
      <c r="Q54" s="13"/>
    </row>
    <row r="55" spans="2:17" ht="21" customHeight="1">
      <c r="B55" s="20" t="s">
        <v>33</v>
      </c>
      <c r="C55" s="22">
        <v>923396</v>
      </c>
      <c r="D55" s="19">
        <v>153628.17803197002</v>
      </c>
      <c r="E55" s="19">
        <v>350791</v>
      </c>
      <c r="F55" s="24">
        <v>0.37989226723962416</v>
      </c>
      <c r="G55" s="21">
        <v>20734</v>
      </c>
      <c r="H55" s="21">
        <v>96103.41845545002</v>
      </c>
      <c r="I55" s="21">
        <v>18844</v>
      </c>
      <c r="J55" s="25">
        <v>0.9088453747467927</v>
      </c>
      <c r="K55" s="26">
        <v>1227604</v>
      </c>
      <c r="L55" s="21">
        <v>1714356.3373277406</v>
      </c>
      <c r="M55" s="21">
        <v>587846</v>
      </c>
      <c r="N55" s="27">
        <v>0.4788563738795247</v>
      </c>
      <c r="P55" s="12"/>
      <c r="Q55" s="13"/>
    </row>
    <row r="56" spans="2:17" ht="21" customHeight="1">
      <c r="B56" s="20" t="s">
        <v>34</v>
      </c>
      <c r="C56" s="22">
        <v>165850</v>
      </c>
      <c r="D56" s="19">
        <v>24501.10147824999</v>
      </c>
      <c r="E56" s="19">
        <v>59903</v>
      </c>
      <c r="F56" s="24">
        <v>0.36118782031956587</v>
      </c>
      <c r="G56" s="21">
        <v>3656</v>
      </c>
      <c r="H56" s="21">
        <v>13607.696754839997</v>
      </c>
      <c r="I56" s="21">
        <v>2883</v>
      </c>
      <c r="J56" s="25">
        <v>0.7885667396061269</v>
      </c>
      <c r="K56" s="26">
        <v>245096</v>
      </c>
      <c r="L56" s="21">
        <v>524829.6629491299</v>
      </c>
      <c r="M56" s="21">
        <v>121297</v>
      </c>
      <c r="N56" s="27">
        <v>0.49489587753370107</v>
      </c>
      <c r="P56" s="12"/>
      <c r="Q56" s="13"/>
    </row>
    <row r="57" spans="2:17" ht="21" customHeight="1">
      <c r="B57" s="20" t="s">
        <v>35</v>
      </c>
      <c r="C57" s="22">
        <v>489286</v>
      </c>
      <c r="D57" s="19">
        <v>88696.59999441999</v>
      </c>
      <c r="E57" s="19">
        <v>203985</v>
      </c>
      <c r="F57" s="24">
        <v>0.416903406187792</v>
      </c>
      <c r="G57" s="21">
        <v>12762</v>
      </c>
      <c r="H57" s="21">
        <v>60034.2260781</v>
      </c>
      <c r="I57" s="21">
        <v>11774</v>
      </c>
      <c r="J57" s="25">
        <v>0.9225826672935277</v>
      </c>
      <c r="K57" s="26">
        <v>600997</v>
      </c>
      <c r="L57" s="21">
        <v>810908.5186138203</v>
      </c>
      <c r="M57" s="21">
        <v>290098</v>
      </c>
      <c r="N57" s="27">
        <v>0.482694589157683</v>
      </c>
      <c r="P57" s="12"/>
      <c r="Q57" s="13"/>
    </row>
    <row r="58" spans="2:17" ht="21" customHeight="1">
      <c r="B58" s="20" t="s">
        <v>36</v>
      </c>
      <c r="C58" s="22">
        <v>921987</v>
      </c>
      <c r="D58" s="19">
        <v>165989.70232843002</v>
      </c>
      <c r="E58" s="19">
        <v>389084</v>
      </c>
      <c r="F58" s="24">
        <v>0.4220059501923563</v>
      </c>
      <c r="G58" s="21">
        <v>23017</v>
      </c>
      <c r="H58" s="21">
        <v>115384.51443702997</v>
      </c>
      <c r="I58" s="21">
        <v>21409</v>
      </c>
      <c r="J58" s="25">
        <v>0.9301385932137116</v>
      </c>
      <c r="K58" s="26">
        <v>1055702</v>
      </c>
      <c r="L58" s="21">
        <v>1877996.3524665087</v>
      </c>
      <c r="M58" s="21">
        <v>480174</v>
      </c>
      <c r="N58" s="27">
        <v>0.45483858134208327</v>
      </c>
      <c r="P58" s="12"/>
      <c r="Q58" s="13"/>
    </row>
    <row r="59" spans="2:17" ht="21" customHeight="1">
      <c r="B59" s="20" t="s">
        <v>37</v>
      </c>
      <c r="C59" s="22">
        <v>1955977</v>
      </c>
      <c r="D59" s="19">
        <v>344070.9752549203</v>
      </c>
      <c r="E59" s="19">
        <v>764936</v>
      </c>
      <c r="F59" s="24">
        <v>0.3910761731860855</v>
      </c>
      <c r="G59" s="21">
        <v>49426</v>
      </c>
      <c r="H59" s="21">
        <v>226410.05090979981</v>
      </c>
      <c r="I59" s="21">
        <v>45063</v>
      </c>
      <c r="J59" s="25">
        <v>0.9117266216161535</v>
      </c>
      <c r="K59" s="26">
        <v>2756436</v>
      </c>
      <c r="L59" s="21">
        <v>5086317.0502279075</v>
      </c>
      <c r="M59" s="21">
        <v>1317380</v>
      </c>
      <c r="N59" s="27">
        <v>0.47792874567013344</v>
      </c>
      <c r="P59" s="12"/>
      <c r="Q59" s="13"/>
    </row>
    <row r="60" spans="2:17" ht="21" customHeight="1">
      <c r="B60" s="20" t="s">
        <v>38</v>
      </c>
      <c r="C60" s="22">
        <v>363849</v>
      </c>
      <c r="D60" s="19">
        <v>50722.73814187998</v>
      </c>
      <c r="E60" s="19">
        <v>145296</v>
      </c>
      <c r="F60" s="24">
        <v>0.39933049149509825</v>
      </c>
      <c r="G60" s="21">
        <v>6775</v>
      </c>
      <c r="H60" s="21">
        <v>30989.783667970005</v>
      </c>
      <c r="I60" s="21">
        <v>6223</v>
      </c>
      <c r="J60" s="25">
        <v>0.9185239852398523</v>
      </c>
      <c r="K60" s="26">
        <v>519878</v>
      </c>
      <c r="L60" s="21">
        <v>643612.16587914</v>
      </c>
      <c r="M60" s="21">
        <v>258478</v>
      </c>
      <c r="N60" s="27">
        <v>0.4971897252817007</v>
      </c>
      <c r="P60" s="12"/>
      <c r="Q60" s="13"/>
    </row>
    <row r="61" spans="2:17" ht="21" customHeight="1">
      <c r="B61" s="20" t="s">
        <v>39</v>
      </c>
      <c r="C61" s="22">
        <v>1273885</v>
      </c>
      <c r="D61" s="19">
        <v>174295.25245853988</v>
      </c>
      <c r="E61" s="19">
        <v>485887</v>
      </c>
      <c r="F61" s="24">
        <v>0.38142139989088497</v>
      </c>
      <c r="G61" s="21">
        <v>23407</v>
      </c>
      <c r="H61" s="21">
        <v>106806.30253815999</v>
      </c>
      <c r="I61" s="21">
        <v>21096</v>
      </c>
      <c r="J61" s="25">
        <v>0.9012688511983594</v>
      </c>
      <c r="K61" s="26">
        <v>1479093</v>
      </c>
      <c r="L61" s="21">
        <v>2015803.6053029606</v>
      </c>
      <c r="M61" s="21">
        <v>598006</v>
      </c>
      <c r="N61" s="27">
        <v>0.4043058820506892</v>
      </c>
      <c r="P61" s="12"/>
      <c r="Q61" s="13"/>
    </row>
    <row r="62" spans="2:17" ht="21" customHeight="1">
      <c r="B62" s="20" t="s">
        <v>40</v>
      </c>
      <c r="C62" s="22">
        <v>4901716</v>
      </c>
      <c r="D62" s="19">
        <v>783895.8516020101</v>
      </c>
      <c r="E62" s="19">
        <v>1787362</v>
      </c>
      <c r="F62" s="24">
        <v>0.3646400566658697</v>
      </c>
      <c r="G62" s="21">
        <v>102794</v>
      </c>
      <c r="H62" s="21">
        <v>473012.19579385954</v>
      </c>
      <c r="I62" s="21">
        <v>93419</v>
      </c>
      <c r="J62" s="25">
        <v>0.908798178882036</v>
      </c>
      <c r="K62" s="26">
        <v>5602661</v>
      </c>
      <c r="L62" s="21">
        <v>9554216.429800864</v>
      </c>
      <c r="M62" s="21">
        <v>2299582</v>
      </c>
      <c r="N62" s="27">
        <v>0.41044460837448493</v>
      </c>
      <c r="P62" s="12"/>
      <c r="Q62" s="13"/>
    </row>
    <row r="63" spans="2:17" ht="21" customHeight="1">
      <c r="B63" s="20" t="s">
        <v>41</v>
      </c>
      <c r="C63" s="22">
        <v>9897</v>
      </c>
      <c r="D63" s="19">
        <v>1695.6444406199998</v>
      </c>
      <c r="E63" s="19">
        <v>4198</v>
      </c>
      <c r="F63" s="24">
        <v>0.4241689400828534</v>
      </c>
      <c r="G63" s="21">
        <v>197</v>
      </c>
      <c r="H63" s="21">
        <v>1007.47180335</v>
      </c>
      <c r="I63" s="21">
        <v>184</v>
      </c>
      <c r="J63" s="25">
        <v>0.934010152284264</v>
      </c>
      <c r="K63" s="26">
        <v>10895</v>
      </c>
      <c r="L63" s="21">
        <v>45654.77607627</v>
      </c>
      <c r="M63" s="21">
        <v>4723</v>
      </c>
      <c r="N63" s="27">
        <v>0.4335016062413951</v>
      </c>
      <c r="P63" s="12"/>
      <c r="Q63" s="13"/>
    </row>
    <row r="64" spans="2:17" ht="21" customHeight="1">
      <c r="B64" s="20" t="s">
        <v>42</v>
      </c>
      <c r="C64" s="22">
        <v>21787</v>
      </c>
      <c r="D64" s="19">
        <v>4273.7652354599995</v>
      </c>
      <c r="E64" s="19">
        <v>8967</v>
      </c>
      <c r="F64" s="24">
        <v>0.41157571028595036</v>
      </c>
      <c r="G64" s="21">
        <v>512</v>
      </c>
      <c r="H64" s="21">
        <v>2627.3787643299997</v>
      </c>
      <c r="I64" s="21">
        <v>494</v>
      </c>
      <c r="J64" s="25">
        <v>0.96484375</v>
      </c>
      <c r="K64" s="26">
        <v>26687</v>
      </c>
      <c r="L64" s="21">
        <v>57600.81006608</v>
      </c>
      <c r="M64" s="21">
        <v>12422</v>
      </c>
      <c r="N64" s="27">
        <v>0.46547007906471316</v>
      </c>
      <c r="P64" s="12"/>
      <c r="Q64" s="13"/>
    </row>
    <row r="65" spans="2:14" ht="21" customHeight="1">
      <c r="B65" s="35" t="s">
        <v>7</v>
      </c>
      <c r="C65" s="33">
        <f>SUM(C32:C64)</f>
        <v>43808050</v>
      </c>
      <c r="D65" s="31">
        <f>SUM(D32:D64)</f>
        <v>7525475.895051231</v>
      </c>
      <c r="E65" s="31">
        <f>SUM(E32:E64)</f>
        <v>17371231</v>
      </c>
      <c r="F65" s="36">
        <f>F16</f>
        <v>0.3965305691533862</v>
      </c>
      <c r="G65" s="31">
        <f>SUM(G32:G64)</f>
        <v>1043076</v>
      </c>
      <c r="H65" s="31">
        <f>SUM(H32:H64)</f>
        <v>4896389.469666711</v>
      </c>
      <c r="I65" s="31">
        <f>SUM(I32:I64)</f>
        <v>964877</v>
      </c>
      <c r="J65" s="37">
        <f>J16</f>
        <v>0.9250303908823518</v>
      </c>
      <c r="K65" s="33">
        <f>SUM(K32:K64)</f>
        <v>52906326</v>
      </c>
      <c r="L65" s="31">
        <f>SUM(L32:L64)</f>
        <v>156937690.4575415</v>
      </c>
      <c r="M65" s="31">
        <f>SUM(M32:M64)</f>
        <v>23873730</v>
      </c>
      <c r="N65" s="32">
        <f>M65/K65</f>
        <v>0.45124528208592674</v>
      </c>
    </row>
    <row r="66" spans="2:14" s="40" customFormat="1" ht="21" customHeight="1">
      <c r="B66" s="62" t="s">
        <v>53</v>
      </c>
      <c r="C66" s="62"/>
      <c r="D66" s="62"/>
      <c r="E66" s="62"/>
      <c r="F66" s="62"/>
      <c r="G66" s="62"/>
      <c r="H66" s="62"/>
      <c r="I66" s="43"/>
      <c r="J66" s="44"/>
      <c r="K66" s="43"/>
      <c r="L66" s="43"/>
      <c r="M66" s="43"/>
      <c r="N66" s="45"/>
    </row>
    <row r="67" spans="2:12" s="41" customFormat="1" ht="21" customHeight="1">
      <c r="B67" s="46" t="s">
        <v>62</v>
      </c>
      <c r="C67" s="47"/>
      <c r="D67" s="47"/>
      <c r="E67" s="47"/>
      <c r="F67" s="47"/>
      <c r="G67" s="47"/>
      <c r="H67" s="47"/>
      <c r="I67" s="42"/>
      <c r="J67" s="42"/>
      <c r="K67" s="42"/>
      <c r="L67" s="42"/>
    </row>
    <row r="68" spans="2:12" ht="14.25">
      <c r="B68" s="61" t="s">
        <v>57</v>
      </c>
      <c r="C68" s="61"/>
      <c r="D68" s="61"/>
      <c r="E68" s="61"/>
      <c r="F68" s="61"/>
      <c r="G68" s="61"/>
      <c r="H68" s="61"/>
      <c r="I68" s="14"/>
      <c r="J68" s="14"/>
      <c r="K68" s="14"/>
      <c r="L68" s="14"/>
    </row>
    <row r="69" spans="2:14" ht="14.25" customHeight="1">
      <c r="B69" s="61" t="s">
        <v>58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8:12" ht="13.5">
      <c r="H70" s="15"/>
      <c r="I70" s="15"/>
      <c r="J70" s="15"/>
      <c r="K70" s="15"/>
      <c r="L70" s="15"/>
    </row>
    <row r="71" spans="8:11" ht="13.5">
      <c r="H71" s="15"/>
      <c r="I71" s="15"/>
      <c r="J71" s="15"/>
      <c r="K71" s="15"/>
    </row>
    <row r="72" spans="8:11" ht="21" customHeight="1">
      <c r="H72" s="15"/>
      <c r="I72" s="15"/>
      <c r="J72" s="15"/>
      <c r="K72" s="15"/>
    </row>
    <row r="73" spans="2:11" ht="15">
      <c r="B73" s="2"/>
      <c r="C73" s="16"/>
      <c r="D73" s="17"/>
      <c r="E73" s="17"/>
      <c r="F73" s="16"/>
      <c r="G73" s="17"/>
      <c r="H73" s="17"/>
      <c r="I73" s="16"/>
      <c r="J73" s="17"/>
      <c r="K73" s="18"/>
    </row>
    <row r="74" spans="2:11" ht="13.5">
      <c r="B74" s="2"/>
      <c r="C74" s="2"/>
      <c r="D74" s="2"/>
      <c r="E74" s="18"/>
      <c r="F74" s="2"/>
      <c r="G74" s="2"/>
      <c r="H74" s="2"/>
      <c r="I74" s="2"/>
      <c r="J74" s="2"/>
      <c r="K74" s="2"/>
    </row>
    <row r="75" spans="2:11" ht="13.5">
      <c r="B75" s="2"/>
      <c r="C75" s="18"/>
      <c r="D75" s="18"/>
      <c r="E75" s="18"/>
      <c r="F75" s="18"/>
      <c r="G75" s="18"/>
      <c r="H75" s="2"/>
      <c r="I75" s="2"/>
      <c r="J75" s="2"/>
      <c r="K75" s="2"/>
    </row>
    <row r="76" spans="2:11" ht="13.5" customHeight="1">
      <c r="B76" s="2"/>
      <c r="C76" s="18"/>
      <c r="D76" s="18"/>
      <c r="E76" s="18"/>
      <c r="F76" s="18"/>
      <c r="G76" s="18"/>
      <c r="H76" s="2"/>
      <c r="I76" s="2"/>
      <c r="J76" s="2"/>
      <c r="K76" s="2"/>
    </row>
    <row r="77" spans="2:11" ht="21" customHeight="1">
      <c r="B77" s="2"/>
      <c r="C77" s="18"/>
      <c r="D77" s="18"/>
      <c r="E77" s="18"/>
      <c r="F77" s="18"/>
      <c r="G77" s="18"/>
      <c r="H77" s="2"/>
      <c r="I77" s="2"/>
      <c r="J77" s="2"/>
      <c r="K77" s="2"/>
    </row>
    <row r="78" ht="21" customHeight="1"/>
    <row r="79" ht="21" customHeight="1"/>
    <row r="80" ht="21" customHeight="1"/>
  </sheetData>
  <sheetProtection/>
  <mergeCells count="20">
    <mergeCell ref="G30:J30"/>
    <mergeCell ref="B7:N7"/>
    <mergeCell ref="B8:N8"/>
    <mergeCell ref="B18:N18"/>
    <mergeCell ref="B19:N19"/>
    <mergeCell ref="C20:F20"/>
    <mergeCell ref="G20:J20"/>
    <mergeCell ref="K20:N20"/>
    <mergeCell ref="K9:N9"/>
    <mergeCell ref="K30:N30"/>
    <mergeCell ref="B68:H68"/>
    <mergeCell ref="B66:H66"/>
    <mergeCell ref="B69:N69"/>
    <mergeCell ref="C30:F30"/>
    <mergeCell ref="B3:N3"/>
    <mergeCell ref="B4:N4"/>
    <mergeCell ref="G9:J9"/>
    <mergeCell ref="C9:F9"/>
    <mergeCell ref="B28:N28"/>
    <mergeCell ref="B29:N29"/>
  </mergeCells>
  <hyperlinks>
    <hyperlink ref="B15" location="'Cuentas de ahorro trad'!B69" display="Cooperativas SES 2"/>
  </hyperlinks>
  <printOptions/>
  <pageMargins left="0.75" right="0.75" top="1" bottom="1" header="0" footer="0"/>
  <pageSetup horizontalDpi="600" verticalDpi="600" orientation="portrait" r:id="rId2"/>
  <ignoredErrors>
    <ignoredError sqref="F26 J26 J65 F65 F16 J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Calderon Ardila</dc:creator>
  <cp:keywords/>
  <dc:description/>
  <cp:lastModifiedBy>Cesar Danilo Carpeta Paez</cp:lastModifiedBy>
  <dcterms:created xsi:type="dcterms:W3CDTF">2016-05-25T22:21:07Z</dcterms:created>
  <dcterms:modified xsi:type="dcterms:W3CDTF">2017-05-12T21:03:56Z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