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<sst xmlns="http://schemas.openxmlformats.org/spreadsheetml/2006/main" count="283" uniqueCount="124">
  <si>
    <t>TOTAL</t>
  </si>
  <si>
    <t xml:space="preserve">Recaudos </t>
  </si>
  <si>
    <t>Transferencia de
Fondos</t>
  </si>
  <si>
    <t>Solicitud de
Créditos</t>
  </si>
  <si>
    <t># operaciones</t>
  </si>
  <si>
    <t>Monto $</t>
  </si>
  <si>
    <t>Giros Enviados</t>
  </si>
  <si>
    <t>Pagos de Obligaciones</t>
  </si>
  <si>
    <t xml:space="preserve">                                      RESUMEN CORRESPONSALES BANCARIOS POR TIPO DE TRANSACCION</t>
  </si>
  <si>
    <t>Bancos</t>
  </si>
  <si>
    <t>Compañías de Financiamiento</t>
  </si>
  <si>
    <t xml:space="preserve">TRANSACCIONES DE CORRESPONSALES A NIVEL NACIONAL POR TIPO DE ENTIDAD </t>
  </si>
  <si>
    <t>TRANSACCIONES DE CORRESPONSALES A NIVEL NACIONAL POR NIVEL DE RURALIDAD</t>
  </si>
  <si>
    <t>Tipo de Entidad</t>
  </si>
  <si>
    <t>Nivel de Ruralidad</t>
  </si>
  <si>
    <t>Ciudades y aglomeraciones</t>
  </si>
  <si>
    <t>Intermedio</t>
  </si>
  <si>
    <t>Rural</t>
  </si>
  <si>
    <t>Rural disperso</t>
  </si>
  <si>
    <t>TRANSACCIONES DE CORRESPONSALES A NIVEL NACIONAL POR DEPARTAMENTO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</si>
  <si>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</si>
  <si>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</si>
  <si>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</si>
  <si>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</si>
  <si>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</si>
  <si>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</si>
  <si>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</si>
  <si>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</si>
  <si>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</si>
  <si>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</si>
  <si>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</si>
  <si>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</si>
  <si>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</si>
  <si>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</si>
  <si>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</si>
  <si>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</si>
  <si>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</si>
  <si>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</si>
  <si>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</si>
  <si>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</si>
  <si>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</si>
  <si>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</si>
  <si>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</si>
  <si>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</si>
  <si>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</si>
  <si>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</si>
  <si>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</si>
  <si>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Santander</t>
  </si>
  <si>
    <t>Sucre</t>
  </si>
  <si>
    <t>Tolima</t>
  </si>
  <si>
    <t>Valle del Cauca</t>
  </si>
  <si>
    <t>Vaupés</t>
  </si>
  <si>
    <t>Vichada</t>
  </si>
  <si>
    <t>Departamento</t>
  </si>
  <si>
    <t xml:space="preserve">Notas:       </t>
  </si>
  <si>
    <t xml:space="preserve">1. La información transaccional por tipo de operación de los corresponsales de los establecimientos de crédito proviene del formato 398 y su actualización es mensual.      </t>
  </si>
  <si>
    <t xml:space="preserve">2. La información transaccional por tipo de operación de los corresponsales de las cooperativas con sección de ahorro y crédito vigiladas por Supersolidaria es reportada por estas entidades directamente  mensualmente  y su actualización es mensual.      </t>
  </si>
  <si>
    <t xml:space="preserve">3. La información de depósitos en efectivo agrega los depósitos en cuentas de ahorro y cuentas corrientes. Únicamente los establecimientos de crédito reportan información de depósitos en cuentas corrientes. </t>
  </si>
  <si>
    <t xml:space="preserve">4. La información de retiros de efectivo agrega los retiros de cuentas de ahorro y cuentas corrientes. Únicamente los establecimientos de crédito reportan información de retiros de cuentas corrientes. </t>
  </si>
  <si>
    <t xml:space="preserve">5. La información de solicitud de apertura de cuentas agrega las solicitudes de apertura de cuentas de ahorro y cuentas corrientes. Únicamente los establecimientos de crédito reportan información de solicitudes de apertura de cuentas corrientes. </t>
  </si>
  <si>
    <t xml:space="preserve">6. La información de solicitud de apertura de productos a término definido agrega las solicitudes de apertura de CDTs y CDATs. Únicamente las cooperativas con sección de ahorro y crédito vigiladas por Supersolidaria reportan información de solicitudes de apertura de CDATs. </t>
  </si>
  <si>
    <t>Cooperativas financieras - SFC</t>
  </si>
  <si>
    <t>Cooperativas SES</t>
  </si>
  <si>
    <t>Giros Recibidos y pagos a terceros</t>
  </si>
  <si>
    <t>Depósitos en efectivo 
CA + CC</t>
  </si>
  <si>
    <t xml:space="preserve">Retiros en efectivo 
CA + CC </t>
  </si>
  <si>
    <t>Solicitud Apertura de cuentas CA + CC</t>
  </si>
  <si>
    <t>Solicitud Apertura de CDTs y CDATs</t>
  </si>
  <si>
    <t>TRANSACCIONES DE CORRESPONSALES POR ENTIDAD</t>
  </si>
  <si>
    <t>Depósitos en efectivo CA + CC</t>
  </si>
  <si>
    <t xml:space="preserve">Retiros en efectivo CA + CC </t>
  </si>
  <si>
    <t>Nombre Entidad</t>
  </si>
  <si>
    <t>Av Villas</t>
  </si>
  <si>
    <t>Banagrario</t>
  </si>
  <si>
    <t>Bancamía S.A.</t>
  </si>
  <si>
    <t>Banco Caja Social Bcsc</t>
  </si>
  <si>
    <t>Banco Corpbanca</t>
  </si>
  <si>
    <t>Banco Davivienda</t>
  </si>
  <si>
    <t>Banco De Bogota</t>
  </si>
  <si>
    <t>Banco De Occidente</t>
  </si>
  <si>
    <t>Banco Falabella S.A.</t>
  </si>
  <si>
    <t>Banco Gnb Sudameris</t>
  </si>
  <si>
    <t>Banco Mundo Mujer S.A.</t>
  </si>
  <si>
    <t>Banco Pichincha S.A.</t>
  </si>
  <si>
    <t>Banco Popular</t>
  </si>
  <si>
    <t>Bancolombia</t>
  </si>
  <si>
    <t>Bancompartir S.A.</t>
  </si>
  <si>
    <t>Bancoomeva</t>
  </si>
  <si>
    <t>Bbva Colombia</t>
  </si>
  <si>
    <t>Citibank</t>
  </si>
  <si>
    <t>Colpatria Red Multibanca</t>
  </si>
  <si>
    <t>Coopcentral</t>
  </si>
  <si>
    <t>Finandina</t>
  </si>
  <si>
    <t>Multibank</t>
  </si>
  <si>
    <t>Procredit</t>
  </si>
  <si>
    <t>Wwb S.A.</t>
  </si>
  <si>
    <t>Coltefinanciera</t>
  </si>
  <si>
    <t>Credifamilia</t>
  </si>
  <si>
    <t>Financiera Dann Regional</t>
  </si>
  <si>
    <t>Financiera Juriscoop C.F.</t>
  </si>
  <si>
    <t>Giros &amp; Finanzas C.F.</t>
  </si>
  <si>
    <t>La Hipotecaria</t>
  </si>
  <si>
    <t>Leasing Bancoldex</t>
  </si>
  <si>
    <t>Leasing Corficolombiana</t>
  </si>
  <si>
    <t>Oicolombia</t>
  </si>
  <si>
    <t>Serfinansa</t>
  </si>
  <si>
    <t>Tuya</t>
  </si>
  <si>
    <t>Confiar Cooperativa Financiera</t>
  </si>
  <si>
    <t>Coofinep Cooperativa Financiera</t>
  </si>
  <si>
    <t>Cooperativa Financiera De Antioquia</t>
  </si>
  <si>
    <t>Cotrafa Financiera</t>
  </si>
  <si>
    <t>Jfk Cooperativa Financiera</t>
  </si>
  <si>
    <t>COMERCIACOOP</t>
  </si>
  <si>
    <t>COOPROCAL</t>
  </si>
  <si>
    <t>MICROEMPRESAS DE COLOMBIA</t>
  </si>
  <si>
    <t>Corporación financiera</t>
  </si>
  <si>
    <t>Bnp Paribas</t>
  </si>
  <si>
    <t>Corficolombiana S.A.</t>
  </si>
  <si>
    <t>Itaú Bba Colombia S.A.</t>
  </si>
  <si>
    <t>C.A. Credifinanciera Cf</t>
  </si>
  <si>
    <t>Rci Colombia S.A.</t>
  </si>
  <si>
    <t>Financiera Pagos Internacionales S.A.</t>
  </si>
  <si>
    <t>Gm Financial Colombia S.A.</t>
  </si>
  <si>
    <t xml:space="preserve">                        DICIEMBRE DE 2016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</si>
</sst>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(* #,##0_);_(* \(#,##0\);_(* &quot;-&quot;??_);_(@_)"/>
    <numFmt numFmtId="169" formatCode="_(* #,##0.0_);_(* \(#,##0.0\);_(* &quot;-&quot;??_);_(@_)"/>
  </numFmts>
  <fonts count="41">
    <font>
      <sz val="10"/>
      <color indexed="8"/>
      <name val="Tahoma"/>
      <family val="2"/>
    </font>
    <font>
      <sz val="11"/>
      <color indexed="8"/>
      <name val="Calibri"/>
      <family val="2"/>
    </font>
    <font>
      <sz val="12"/>
      <color indexed="63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sz val="12"/>
      <color indexed="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40" fillId="0" borderId="0" xfId="0" applyFont="1" applyAlignment="1">
      <alignment vertical="center" wrapText="1"/>
    </xf>
    <xf numFmtId="0" fontId="0" fillId="0" borderId="10" xfId="0" applyBorder="1" applyAlignment="1">
      <alignment/>
    </xf>
    <xf numFmtId="3" fontId="3" fillId="33" borderId="11" xfId="52" applyNumberFormat="1" applyFont="1" applyFill="1" applyBorder="1" applyAlignment="1">
      <alignment vertical="center"/>
      <protection/>
    </xf>
    <xf numFmtId="3" fontId="3" fillId="33" borderId="12" xfId="52" applyNumberFormat="1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13" xfId="52" applyFont="1" applyFill="1" applyBorder="1" applyAlignment="1">
      <alignment horizontal="center" vertical="center"/>
      <protection/>
    </xf>
    <xf numFmtId="0" fontId="4" fillId="33" borderId="14" xfId="52" applyFont="1" applyFill="1" applyBorder="1" applyAlignment="1">
      <alignment horizontal="center" vertical="center"/>
      <protection/>
    </xf>
    <xf numFmtId="0" fontId="4" fillId="33" borderId="15" xfId="52" applyFont="1" applyFill="1" applyBorder="1" applyAlignment="1">
      <alignment horizontal="center" vertical="center"/>
      <protection/>
    </xf>
    <xf numFmtId="0" fontId="4" fillId="33" borderId="12" xfId="52" applyFont="1" applyFill="1" applyBorder="1" applyAlignment="1">
      <alignment horizontal="center" vertical="center"/>
      <protection/>
    </xf>
    <xf numFmtId="0" fontId="4" fillId="33" borderId="16" xfId="52" applyFont="1" applyFill="1" applyBorder="1" applyAlignment="1">
      <alignment horizontal="center" vertical="center"/>
      <protection/>
    </xf>
    <xf numFmtId="0" fontId="0" fillId="0" borderId="12" xfId="0" applyBorder="1" applyAlignment="1">
      <alignment/>
    </xf>
    <xf numFmtId="0" fontId="3" fillId="33" borderId="15" xfId="52" applyFont="1" applyFill="1" applyBorder="1" applyAlignment="1">
      <alignment horizontal="center" vertical="center" wrapText="1"/>
      <protection/>
    </xf>
    <xf numFmtId="168" fontId="2" fillId="0" borderId="10" xfId="47" applyNumberFormat="1" applyFont="1" applyBorder="1" applyAlignment="1">
      <alignment horizontal="right"/>
    </xf>
    <xf numFmtId="168" fontId="2" fillId="0" borderId="0" xfId="47" applyNumberFormat="1" applyFont="1" applyBorder="1" applyAlignment="1">
      <alignment horizontal="right"/>
    </xf>
    <xf numFmtId="168" fontId="5" fillId="0" borderId="0" xfId="47" applyNumberFormat="1" applyFont="1" applyAlignment="1">
      <alignment/>
    </xf>
    <xf numFmtId="168" fontId="5" fillId="0" borderId="10" xfId="47" applyNumberFormat="1" applyFont="1" applyBorder="1" applyAlignment="1">
      <alignment/>
    </xf>
    <xf numFmtId="168" fontId="3" fillId="33" borderId="15" xfId="47" applyNumberFormat="1" applyFont="1" applyFill="1" applyBorder="1" applyAlignment="1">
      <alignment/>
    </xf>
    <xf numFmtId="168" fontId="3" fillId="33" borderId="14" xfId="47" applyNumberFormat="1" applyFont="1" applyFill="1" applyBorder="1" applyAlignment="1">
      <alignment horizontal="right"/>
    </xf>
    <xf numFmtId="168" fontId="5" fillId="0" borderId="0" xfId="47" applyNumberFormat="1" applyFont="1" applyBorder="1" applyAlignment="1">
      <alignment/>
    </xf>
    <xf numFmtId="168" fontId="2" fillId="0" borderId="17" xfId="47" applyNumberFormat="1" applyFont="1" applyBorder="1" applyAlignment="1">
      <alignment horizontal="right"/>
    </xf>
    <xf numFmtId="168" fontId="2" fillId="0" borderId="18" xfId="47" applyNumberFormat="1" applyFont="1" applyBorder="1" applyAlignment="1">
      <alignment horizontal="right"/>
    </xf>
    <xf numFmtId="168" fontId="2" fillId="0" borderId="19" xfId="47" applyNumberFormat="1" applyFont="1" applyBorder="1" applyAlignment="1">
      <alignment horizontal="right"/>
    </xf>
    <xf numFmtId="168" fontId="2" fillId="0" borderId="20" xfId="47" applyNumberFormat="1" applyFont="1" applyBorder="1" applyAlignment="1">
      <alignment horizontal="left" indent="1"/>
    </xf>
    <xf numFmtId="168" fontId="2" fillId="0" borderId="21" xfId="47" applyNumberFormat="1" applyFont="1" applyBorder="1" applyAlignment="1">
      <alignment horizontal="left" indent="1"/>
    </xf>
    <xf numFmtId="168" fontId="2" fillId="0" borderId="22" xfId="47" applyNumberFormat="1" applyFont="1" applyBorder="1" applyAlignment="1">
      <alignment horizontal="left" indent="1"/>
    </xf>
    <xf numFmtId="168" fontId="5" fillId="0" borderId="17" xfId="47" applyNumberFormat="1" applyFont="1" applyBorder="1" applyAlignment="1">
      <alignment/>
    </xf>
    <xf numFmtId="168" fontId="5" fillId="0" borderId="18" xfId="47" applyNumberFormat="1" applyFont="1" applyBorder="1" applyAlignment="1">
      <alignment/>
    </xf>
    <xf numFmtId="168" fontId="5" fillId="0" borderId="19" xfId="47" applyNumberFormat="1" applyFont="1" applyBorder="1" applyAlignment="1">
      <alignment/>
    </xf>
    <xf numFmtId="168" fontId="5" fillId="0" borderId="20" xfId="47" applyNumberFormat="1" applyFont="1" applyBorder="1" applyAlignment="1">
      <alignment/>
    </xf>
    <xf numFmtId="168" fontId="5" fillId="0" borderId="21" xfId="47" applyNumberFormat="1" applyFont="1" applyBorder="1" applyAlignment="1">
      <alignment/>
    </xf>
    <xf numFmtId="168" fontId="5" fillId="0" borderId="22" xfId="47" applyNumberFormat="1" applyFont="1" applyBorder="1" applyAlignment="1">
      <alignment/>
    </xf>
    <xf numFmtId="168" fontId="3" fillId="33" borderId="15" xfId="47" applyNumberFormat="1" applyFont="1" applyFill="1" applyBorder="1" applyAlignment="1">
      <alignment horizontal="right"/>
    </xf>
    <xf numFmtId="168" fontId="3" fillId="33" borderId="23" xfId="47" applyNumberFormat="1" applyFont="1" applyFill="1" applyBorder="1" applyAlignment="1">
      <alignment horizontal="right"/>
    </xf>
    <xf numFmtId="168" fontId="3" fillId="33" borderId="11" xfId="47" applyNumberFormat="1" applyFont="1" applyFill="1" applyBorder="1" applyAlignment="1">
      <alignment horizontal="right"/>
    </xf>
    <xf numFmtId="168" fontId="5" fillId="0" borderId="12" xfId="47" applyNumberFormat="1" applyFont="1" applyBorder="1" applyAlignment="1">
      <alignment/>
    </xf>
    <xf numFmtId="168" fontId="5" fillId="0" borderId="13" xfId="47" applyNumberFormat="1" applyFont="1" applyBorder="1" applyAlignment="1">
      <alignment/>
    </xf>
    <xf numFmtId="3" fontId="3" fillId="33" borderId="15" xfId="52" applyNumberFormat="1" applyFont="1" applyFill="1" applyBorder="1" applyAlignment="1">
      <alignment vertical="center"/>
      <protection/>
    </xf>
    <xf numFmtId="0" fontId="4" fillId="33" borderId="11" xfId="52" applyFont="1" applyFill="1" applyBorder="1" applyAlignment="1">
      <alignment horizontal="center" vertical="center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33" borderId="23" xfId="52" applyFont="1" applyFill="1" applyBorder="1" applyAlignment="1">
      <alignment horizontal="center" vertical="center"/>
      <protection/>
    </xf>
    <xf numFmtId="0" fontId="3" fillId="33" borderId="15" xfId="52" applyFont="1" applyFill="1" applyBorder="1" applyAlignment="1">
      <alignment horizontal="center" vertical="center" wrapText="1"/>
      <protection/>
    </xf>
    <xf numFmtId="168" fontId="3" fillId="0" borderId="0" xfId="47" applyNumberFormat="1" applyFont="1" applyFill="1" applyBorder="1" applyAlignment="1">
      <alignment/>
    </xf>
    <xf numFmtId="168" fontId="3" fillId="0" borderId="0" xfId="47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33" borderId="15" xfId="52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8" fontId="3" fillId="33" borderId="15" xfId="47" applyNumberFormat="1" applyFont="1" applyFill="1" applyBorder="1" applyAlignment="1">
      <alignment horizontal="left"/>
    </xf>
    <xf numFmtId="168" fontId="3" fillId="33" borderId="14" xfId="47" applyNumberFormat="1" applyFont="1" applyFill="1" applyBorder="1" applyAlignment="1">
      <alignment horizontal="left"/>
    </xf>
    <xf numFmtId="168" fontId="3" fillId="33" borderId="23" xfId="47" applyNumberFormat="1" applyFont="1" applyFill="1" applyBorder="1" applyAlignment="1">
      <alignment horizontal="left"/>
    </xf>
    <xf numFmtId="168" fontId="2" fillId="0" borderId="12" xfId="47" applyNumberFormat="1" applyFont="1" applyBorder="1" applyAlignment="1">
      <alignment horizontal="left"/>
    </xf>
    <xf numFmtId="168" fontId="2" fillId="0" borderId="18" xfId="47" applyNumberFormat="1" applyFont="1" applyBorder="1" applyAlignment="1">
      <alignment horizontal="left"/>
    </xf>
    <xf numFmtId="168" fontId="2" fillId="0" borderId="24" xfId="47" applyNumberFormat="1" applyFont="1" applyBorder="1" applyAlignment="1">
      <alignment horizontal="left"/>
    </xf>
    <xf numFmtId="168" fontId="2" fillId="0" borderId="19" xfId="47" applyNumberFormat="1" applyFont="1" applyBorder="1" applyAlignment="1">
      <alignment horizontal="left"/>
    </xf>
    <xf numFmtId="0" fontId="3" fillId="33" borderId="15" xfId="52" applyFont="1" applyFill="1" applyBorder="1" applyAlignment="1">
      <alignment horizontal="center" vertical="center" wrapText="1"/>
      <protection/>
    </xf>
    <xf numFmtId="0" fontId="3" fillId="33" borderId="23" xfId="52" applyFont="1" applyFill="1" applyBorder="1" applyAlignment="1">
      <alignment horizontal="center" vertical="center" wrapText="1"/>
      <protection/>
    </xf>
    <xf numFmtId="3" fontId="3" fillId="33" borderId="15" xfId="52" applyNumberFormat="1" applyFont="1" applyFill="1" applyBorder="1" applyAlignment="1">
      <alignment horizontal="left" vertical="center"/>
      <protection/>
    </xf>
    <xf numFmtId="3" fontId="3" fillId="33" borderId="23" xfId="52" applyNumberFormat="1" applyFont="1" applyFill="1" applyBorder="1" applyAlignment="1">
      <alignment horizontal="left" vertical="center"/>
      <protection/>
    </xf>
    <xf numFmtId="168" fontId="2" fillId="0" borderId="13" xfId="47" applyNumberFormat="1" applyFont="1" applyBorder="1" applyAlignment="1">
      <alignment horizontal="left"/>
    </xf>
    <xf numFmtId="168" fontId="2" fillId="0" borderId="17" xfId="47" applyNumberFormat="1" applyFont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3" fontId="3" fillId="33" borderId="15" xfId="52" applyNumberFormat="1" applyFont="1" applyFill="1" applyBorder="1" applyAlignment="1">
      <alignment horizontal="center" vertical="center"/>
      <protection/>
    </xf>
    <xf numFmtId="3" fontId="3" fillId="33" borderId="23" xfId="52" applyNumberFormat="1" applyFont="1" applyFill="1" applyBorder="1" applyAlignment="1">
      <alignment horizontal="center" vertical="center"/>
      <protection/>
    </xf>
    <xf numFmtId="0" fontId="3" fillId="33" borderId="15" xfId="52" applyFont="1" applyFill="1" applyBorder="1" applyAlignment="1">
      <alignment horizontal="center" vertical="center"/>
      <protection/>
    </xf>
    <xf numFmtId="0" fontId="3" fillId="33" borderId="23" xfId="52" applyFont="1" applyFill="1" applyBorder="1" applyAlignment="1">
      <alignment horizontal="center" vertical="center"/>
      <protection/>
    </xf>
    <xf numFmtId="0" fontId="3" fillId="33" borderId="14" xfId="52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33" borderId="24" xfId="52" applyFont="1" applyFill="1" applyBorder="1" applyAlignment="1">
      <alignment horizontal="center" vertical="center" wrapText="1"/>
      <protection/>
    </xf>
    <xf numFmtId="0" fontId="3" fillId="33" borderId="16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57150</xdr:rowOff>
    </xdr:from>
    <xdr:to>
      <xdr:col>1</xdr:col>
      <xdr:colOff>2162175</xdr:colOff>
      <xdr:row>4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19075"/>
          <a:ext cx="2171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4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B10" sqref="B10"/>
    </sheetView>
  </sheetViews>
  <sheetFormatPr defaultColWidth="11.421875" defaultRowHeight="12.75"/>
  <cols>
    <col min="1" max="1" width="4.28125" style="0" customWidth="1"/>
    <col min="2" max="2" width="35.28125" style="0" bestFit="1" customWidth="1"/>
    <col min="3" max="4" width="17.28125" style="0" bestFit="1" customWidth="1"/>
    <col min="5" max="5" width="15.57421875" style="0" bestFit="1" customWidth="1"/>
    <col min="6" max="6" width="15.00390625" style="0" bestFit="1" customWidth="1"/>
    <col min="7" max="7" width="15.57421875" style="0" bestFit="1" customWidth="1"/>
    <col min="8" max="8" width="11.57421875" style="0" bestFit="1" customWidth="1"/>
    <col min="9" max="9" width="15.57421875" style="0" bestFit="1" customWidth="1"/>
    <col min="10" max="10" width="13.7109375" style="0" bestFit="1" customWidth="1"/>
    <col min="11" max="11" width="15.57421875" style="0" bestFit="1" customWidth="1"/>
    <col min="12" max="12" width="13.57421875" style="0" bestFit="1" customWidth="1"/>
    <col min="13" max="14" width="15.57421875" style="0" bestFit="1" customWidth="1"/>
    <col min="15" max="16" width="24.7109375" style="0" bestFit="1" customWidth="1"/>
    <col min="17" max="18" width="15.57421875" style="0" bestFit="1" customWidth="1"/>
    <col min="19" max="19" width="13.57421875" style="0" bestFit="1" customWidth="1"/>
    <col min="20" max="20" width="16.8515625" style="0" bestFit="1" customWidth="1"/>
    <col min="21" max="21" width="15.57421875" style="0" bestFit="1" customWidth="1"/>
    <col min="22" max="22" width="15.28125" style="0" bestFit="1" customWidth="1"/>
    <col min="23" max="23" width="13.7109375" style="0" bestFit="1" customWidth="1"/>
    <col min="26" max="26" width="12.00390625" style="0" bestFit="1" customWidth="1"/>
  </cols>
  <sheetData>
    <row r="1" spans="4:8" ht="12.75" customHeight="1">
      <c r="D1" s="2"/>
      <c r="E1" s="2"/>
      <c r="F1" s="2"/>
      <c r="G1" s="2"/>
      <c r="H1" s="2"/>
    </row>
    <row r="2" spans="2:21" ht="12.75" customHeight="1">
      <c r="B2" s="71" t="s">
        <v>8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2:21" ht="30" customHeight="1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pans="2:21" ht="16.5">
      <c r="B4" s="72" t="s">
        <v>123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6" ht="12.75">
      <c r="C6" s="1"/>
    </row>
    <row r="7" spans="2:21" ht="18">
      <c r="B7" s="65" t="s">
        <v>11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</row>
    <row r="8" spans="2:22" ht="36" customHeight="1">
      <c r="B8" s="4"/>
      <c r="C8" s="68" t="s">
        <v>1</v>
      </c>
      <c r="D8" s="69"/>
      <c r="E8" s="59" t="s">
        <v>2</v>
      </c>
      <c r="F8" s="60"/>
      <c r="G8" s="59" t="s">
        <v>6</v>
      </c>
      <c r="H8" s="60"/>
      <c r="I8" s="59" t="s">
        <v>63</v>
      </c>
      <c r="J8" s="60"/>
      <c r="K8" s="59" t="s">
        <v>64</v>
      </c>
      <c r="L8" s="60"/>
      <c r="M8" s="59" t="s">
        <v>65</v>
      </c>
      <c r="N8" s="60"/>
      <c r="O8" s="43" t="s">
        <v>66</v>
      </c>
      <c r="P8" s="43" t="s">
        <v>67</v>
      </c>
      <c r="Q8" s="13" t="s">
        <v>3</v>
      </c>
      <c r="R8" s="70" t="s">
        <v>7</v>
      </c>
      <c r="S8" s="70"/>
      <c r="T8" s="73" t="s">
        <v>0</v>
      </c>
      <c r="U8" s="74"/>
      <c r="V8" s="12"/>
    </row>
    <row r="9" spans="2:22" ht="18">
      <c r="B9" s="5" t="s">
        <v>13</v>
      </c>
      <c r="C9" s="7" t="s">
        <v>4</v>
      </c>
      <c r="D9" s="8" t="s">
        <v>5</v>
      </c>
      <c r="E9" s="9" t="s">
        <v>4</v>
      </c>
      <c r="F9" s="8" t="s">
        <v>5</v>
      </c>
      <c r="G9" s="7" t="s">
        <v>4</v>
      </c>
      <c r="H9" s="8" t="s">
        <v>5</v>
      </c>
      <c r="I9" s="9" t="s">
        <v>4</v>
      </c>
      <c r="J9" s="6" t="s">
        <v>5</v>
      </c>
      <c r="K9" s="9" t="s">
        <v>4</v>
      </c>
      <c r="L9" s="7" t="s">
        <v>5</v>
      </c>
      <c r="M9" s="7" t="s">
        <v>4</v>
      </c>
      <c r="N9" s="6" t="s">
        <v>5</v>
      </c>
      <c r="O9" s="7" t="s">
        <v>4</v>
      </c>
      <c r="P9" s="7" t="s">
        <v>4</v>
      </c>
      <c r="Q9" s="9" t="s">
        <v>4</v>
      </c>
      <c r="R9" s="9" t="s">
        <v>4</v>
      </c>
      <c r="S9" s="6" t="s">
        <v>5</v>
      </c>
      <c r="T9" s="10" t="s">
        <v>4</v>
      </c>
      <c r="U9" s="11" t="s">
        <v>5</v>
      </c>
      <c r="V9" s="12"/>
    </row>
    <row r="10" spans="2:21" ht="18">
      <c r="B10" s="24" t="s">
        <v>9</v>
      </c>
      <c r="C10" s="14">
        <v>8800567</v>
      </c>
      <c r="D10" s="21">
        <v>1790871.2998392775</v>
      </c>
      <c r="E10" s="15">
        <v>253232</v>
      </c>
      <c r="F10" s="21">
        <v>184270.156875</v>
      </c>
      <c r="G10" s="14">
        <v>0</v>
      </c>
      <c r="H10" s="21">
        <v>0</v>
      </c>
      <c r="I10" s="15">
        <v>30148</v>
      </c>
      <c r="J10" s="21">
        <v>28868.236394</v>
      </c>
      <c r="K10" s="16">
        <v>3176690</v>
      </c>
      <c r="L10" s="27">
        <v>1954858.202071</v>
      </c>
      <c r="M10" s="17">
        <v>3855158</v>
      </c>
      <c r="N10" s="27">
        <v>1806429.720922</v>
      </c>
      <c r="O10" s="30">
        <v>22</v>
      </c>
      <c r="P10" s="17">
        <v>0</v>
      </c>
      <c r="Q10" s="30">
        <v>0</v>
      </c>
      <c r="R10" s="16">
        <v>879111</v>
      </c>
      <c r="S10" s="27">
        <v>293910.09378717997</v>
      </c>
      <c r="T10" s="37">
        <f>C10+E10+G10+I10+K10+M10+O10+P10+Q10+R10</f>
        <v>16994928</v>
      </c>
      <c r="U10" s="27">
        <f>D10+F10+H10+J10+L10+N10+S10</f>
        <v>6059207.709888457</v>
      </c>
    </row>
    <row r="11" spans="2:21" ht="18">
      <c r="B11" s="25" t="s">
        <v>10</v>
      </c>
      <c r="C11" s="15">
        <v>30098</v>
      </c>
      <c r="D11" s="22">
        <v>2660.482559</v>
      </c>
      <c r="E11" s="15">
        <v>0</v>
      </c>
      <c r="F11" s="22">
        <v>0</v>
      </c>
      <c r="G11" s="15">
        <v>22479</v>
      </c>
      <c r="H11" s="22">
        <v>3553.514596</v>
      </c>
      <c r="I11" s="15">
        <v>97553</v>
      </c>
      <c r="J11" s="22">
        <v>39175.121382</v>
      </c>
      <c r="K11" s="16">
        <v>0</v>
      </c>
      <c r="L11" s="28">
        <v>0</v>
      </c>
      <c r="M11" s="20">
        <v>0</v>
      </c>
      <c r="N11" s="28">
        <v>0</v>
      </c>
      <c r="O11" s="31">
        <v>0</v>
      </c>
      <c r="P11" s="20">
        <v>0</v>
      </c>
      <c r="Q11" s="31">
        <v>0</v>
      </c>
      <c r="R11" s="16">
        <v>1196533</v>
      </c>
      <c r="S11" s="28">
        <v>367793.692017</v>
      </c>
      <c r="T11" s="36">
        <f>C11+E11+G11+I11+K11+M11+O11+P11+Q11+R11</f>
        <v>1346663</v>
      </c>
      <c r="U11" s="28">
        <f>D11+F11+H11+J11+L11+N11+S11</f>
        <v>413182.81055399997</v>
      </c>
    </row>
    <row r="12" spans="2:21" ht="18">
      <c r="B12" s="25" t="s">
        <v>61</v>
      </c>
      <c r="C12" s="15">
        <v>10970</v>
      </c>
      <c r="D12" s="22">
        <v>956.335676</v>
      </c>
      <c r="E12" s="15">
        <v>0</v>
      </c>
      <c r="F12" s="22">
        <v>0</v>
      </c>
      <c r="G12" s="15">
        <v>0</v>
      </c>
      <c r="H12" s="22">
        <v>0</v>
      </c>
      <c r="I12" s="15">
        <v>0</v>
      </c>
      <c r="J12" s="22">
        <v>0</v>
      </c>
      <c r="K12" s="16">
        <v>495</v>
      </c>
      <c r="L12" s="28">
        <v>114.0051</v>
      </c>
      <c r="M12" s="16">
        <v>167</v>
      </c>
      <c r="N12" s="28">
        <v>42.184</v>
      </c>
      <c r="O12" s="31">
        <v>0</v>
      </c>
      <c r="P12" s="16">
        <v>0</v>
      </c>
      <c r="Q12" s="31">
        <v>0</v>
      </c>
      <c r="R12" s="16">
        <v>641</v>
      </c>
      <c r="S12" s="28">
        <v>206.652054</v>
      </c>
      <c r="T12" s="36">
        <f>C12+E12+G12+I12+K12+M12+O12+P12+Q12+R12</f>
        <v>12273</v>
      </c>
      <c r="U12" s="28">
        <f>D12+F12+H12+J12+L12+N12+S12</f>
        <v>1319.1768299999999</v>
      </c>
    </row>
    <row r="13" spans="2:21" ht="18">
      <c r="B13" s="26" t="s">
        <v>62</v>
      </c>
      <c r="C13" s="15">
        <v>14426</v>
      </c>
      <c r="D13" s="23">
        <v>2798.806552</v>
      </c>
      <c r="E13" s="15">
        <v>0</v>
      </c>
      <c r="F13" s="23">
        <v>0</v>
      </c>
      <c r="G13" s="15">
        <v>0</v>
      </c>
      <c r="H13" s="23">
        <v>0</v>
      </c>
      <c r="I13" s="15">
        <v>0</v>
      </c>
      <c r="J13" s="23">
        <v>0</v>
      </c>
      <c r="K13" s="16">
        <v>2190</v>
      </c>
      <c r="L13" s="29">
        <v>1017.599512</v>
      </c>
      <c r="M13" s="16">
        <v>1377</v>
      </c>
      <c r="N13" s="29">
        <v>1044.875894</v>
      </c>
      <c r="O13" s="32">
        <v>43</v>
      </c>
      <c r="P13" s="16">
        <v>4</v>
      </c>
      <c r="Q13" s="31">
        <v>43</v>
      </c>
      <c r="R13" s="16">
        <v>1601</v>
      </c>
      <c r="S13" s="28">
        <v>539.120942</v>
      </c>
      <c r="T13" s="20">
        <f>C13+E13+G13+I13+K13+M13+O13+P13+Q13+R13</f>
        <v>19684</v>
      </c>
      <c r="U13" s="28">
        <f>D13+F13+H13+J13+L13+N13+S13</f>
        <v>5400.402899999999</v>
      </c>
    </row>
    <row r="14" spans="2:21" ht="18">
      <c r="B14" s="18" t="s">
        <v>0</v>
      </c>
      <c r="C14" s="33">
        <f aca="true" t="shared" si="0" ref="C14:S14">SUM(C10:C13)</f>
        <v>8856061</v>
      </c>
      <c r="D14" s="19">
        <f t="shared" si="0"/>
        <v>1797286.9246262775</v>
      </c>
      <c r="E14" s="33">
        <f t="shared" si="0"/>
        <v>253232</v>
      </c>
      <c r="F14" s="19">
        <f t="shared" si="0"/>
        <v>184270.156875</v>
      </c>
      <c r="G14" s="33">
        <f t="shared" si="0"/>
        <v>22479</v>
      </c>
      <c r="H14" s="19">
        <f t="shared" si="0"/>
        <v>3553.514596</v>
      </c>
      <c r="I14" s="33">
        <f t="shared" si="0"/>
        <v>127701</v>
      </c>
      <c r="J14" s="19">
        <f t="shared" si="0"/>
        <v>68043.35777599999</v>
      </c>
      <c r="K14" s="33">
        <f t="shared" si="0"/>
        <v>3179375</v>
      </c>
      <c r="L14" s="19">
        <f t="shared" si="0"/>
        <v>1955989.806683</v>
      </c>
      <c r="M14" s="33">
        <f t="shared" si="0"/>
        <v>3856702</v>
      </c>
      <c r="N14" s="34">
        <f t="shared" si="0"/>
        <v>1807516.780816</v>
      </c>
      <c r="O14" s="19">
        <f t="shared" si="0"/>
        <v>65</v>
      </c>
      <c r="P14" s="33">
        <f t="shared" si="0"/>
        <v>4</v>
      </c>
      <c r="Q14" s="35">
        <f t="shared" si="0"/>
        <v>43</v>
      </c>
      <c r="R14" s="19">
        <f t="shared" si="0"/>
        <v>2077886</v>
      </c>
      <c r="S14" s="34">
        <f t="shared" si="0"/>
        <v>662449.5588001799</v>
      </c>
      <c r="T14" s="19">
        <f>SUM(T10:T13)</f>
        <v>18373548</v>
      </c>
      <c r="U14" s="34">
        <f>SUM(U10:U13)</f>
        <v>6479110.100172457</v>
      </c>
    </row>
    <row r="15" ht="12.75">
      <c r="D15" s="3"/>
    </row>
    <row r="16" spans="2:21" ht="18">
      <c r="B16" s="65" t="s">
        <v>12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</row>
    <row r="17" spans="2:21" ht="36" customHeight="1">
      <c r="B17" s="4"/>
      <c r="C17" s="68" t="s">
        <v>1</v>
      </c>
      <c r="D17" s="69"/>
      <c r="E17" s="59" t="s">
        <v>2</v>
      </c>
      <c r="F17" s="60"/>
      <c r="G17" s="59" t="s">
        <v>6</v>
      </c>
      <c r="H17" s="60"/>
      <c r="I17" s="59" t="s">
        <v>63</v>
      </c>
      <c r="J17" s="60"/>
      <c r="K17" s="59" t="s">
        <v>64</v>
      </c>
      <c r="L17" s="60"/>
      <c r="M17" s="59" t="s">
        <v>65</v>
      </c>
      <c r="N17" s="60"/>
      <c r="O17" s="43" t="s">
        <v>66</v>
      </c>
      <c r="P17" s="43" t="s">
        <v>67</v>
      </c>
      <c r="Q17" s="13" t="s">
        <v>3</v>
      </c>
      <c r="R17" s="70" t="s">
        <v>7</v>
      </c>
      <c r="S17" s="70"/>
      <c r="T17" s="59" t="s">
        <v>0</v>
      </c>
      <c r="U17" s="60"/>
    </row>
    <row r="18" spans="2:21" ht="18">
      <c r="B18" s="5" t="s">
        <v>14</v>
      </c>
      <c r="C18" s="7" t="s">
        <v>4</v>
      </c>
      <c r="D18" s="8" t="s">
        <v>5</v>
      </c>
      <c r="E18" s="9" t="s">
        <v>4</v>
      </c>
      <c r="F18" s="8" t="s">
        <v>5</v>
      </c>
      <c r="G18" s="7" t="s">
        <v>4</v>
      </c>
      <c r="H18" s="8" t="s">
        <v>5</v>
      </c>
      <c r="I18" s="9" t="s">
        <v>4</v>
      </c>
      <c r="J18" s="6" t="s">
        <v>5</v>
      </c>
      <c r="K18" s="9" t="s">
        <v>4</v>
      </c>
      <c r="L18" s="7" t="s">
        <v>5</v>
      </c>
      <c r="M18" s="7" t="s">
        <v>4</v>
      </c>
      <c r="N18" s="6" t="s">
        <v>5</v>
      </c>
      <c r="O18" s="7" t="s">
        <v>4</v>
      </c>
      <c r="P18" s="7" t="s">
        <v>4</v>
      </c>
      <c r="Q18" s="9" t="s">
        <v>4</v>
      </c>
      <c r="R18" s="9" t="s">
        <v>4</v>
      </c>
      <c r="S18" s="6" t="s">
        <v>5</v>
      </c>
      <c r="T18" s="10" t="s">
        <v>4</v>
      </c>
      <c r="U18" s="42" t="s">
        <v>5</v>
      </c>
    </row>
    <row r="19" spans="2:21" ht="18">
      <c r="B19" s="24" t="s">
        <v>15</v>
      </c>
      <c r="C19" s="14">
        <v>6927770</v>
      </c>
      <c r="D19" s="21">
        <v>1396027.18488422</v>
      </c>
      <c r="E19" s="15">
        <v>120318</v>
      </c>
      <c r="F19" s="21">
        <v>89658.127125</v>
      </c>
      <c r="G19" s="14">
        <v>19835</v>
      </c>
      <c r="H19" s="21">
        <v>3116.171897</v>
      </c>
      <c r="I19" s="15">
        <v>92105</v>
      </c>
      <c r="J19" s="21">
        <v>52150.42686</v>
      </c>
      <c r="K19" s="16">
        <v>2063595</v>
      </c>
      <c r="L19" s="27">
        <v>1249768.461414</v>
      </c>
      <c r="M19" s="17">
        <v>2355671</v>
      </c>
      <c r="N19" s="27">
        <v>1002513.565209</v>
      </c>
      <c r="O19" s="30">
        <v>0</v>
      </c>
      <c r="P19" s="17">
        <v>0</v>
      </c>
      <c r="Q19" s="30">
        <v>0</v>
      </c>
      <c r="R19" s="16">
        <v>1924307</v>
      </c>
      <c r="S19" s="27">
        <v>617553.71538746</v>
      </c>
      <c r="T19" s="17">
        <f>C19+E19+G19+I19+K19+M19+O19+P19+Q19+R19</f>
        <v>13503601</v>
      </c>
      <c r="U19" s="27">
        <f>D19+F19+H19+J19+L19+N19+S19</f>
        <v>4410787.65277668</v>
      </c>
    </row>
    <row r="20" spans="2:21" ht="18">
      <c r="B20" s="25" t="s">
        <v>16</v>
      </c>
      <c r="C20" s="15">
        <v>1250390</v>
      </c>
      <c r="D20" s="22">
        <v>247027.70801907007</v>
      </c>
      <c r="E20" s="15">
        <v>58449</v>
      </c>
      <c r="F20" s="22">
        <v>41983.609316</v>
      </c>
      <c r="G20" s="15">
        <v>2159</v>
      </c>
      <c r="H20" s="22">
        <v>365.376638</v>
      </c>
      <c r="I20" s="15">
        <v>26192</v>
      </c>
      <c r="J20" s="22">
        <v>12022.528161</v>
      </c>
      <c r="K20" s="16">
        <v>625531</v>
      </c>
      <c r="L20" s="28">
        <v>379270.820037</v>
      </c>
      <c r="M20" s="16">
        <v>819287</v>
      </c>
      <c r="N20" s="28">
        <v>421087.058246</v>
      </c>
      <c r="O20" s="31">
        <v>12</v>
      </c>
      <c r="P20" s="16">
        <v>3</v>
      </c>
      <c r="Q20" s="31">
        <v>9</v>
      </c>
      <c r="R20" s="16">
        <v>99061</v>
      </c>
      <c r="S20" s="28">
        <v>28695.01506676</v>
      </c>
      <c r="T20" s="36">
        <f>C20+E20+G20+I20+K20+M20+O20+P20+Q20+R20</f>
        <v>2881093</v>
      </c>
      <c r="U20" s="28">
        <f>D20+F20+H20+J20+L20+N20+S20</f>
        <v>1130452.11548383</v>
      </c>
    </row>
    <row r="21" spans="2:21" ht="18">
      <c r="B21" s="25" t="s">
        <v>17</v>
      </c>
      <c r="C21" s="15">
        <v>456995</v>
      </c>
      <c r="D21" s="22">
        <v>111749.65328609996</v>
      </c>
      <c r="E21" s="15">
        <v>50090</v>
      </c>
      <c r="F21" s="22">
        <v>35598.457227</v>
      </c>
      <c r="G21" s="15">
        <v>216</v>
      </c>
      <c r="H21" s="22">
        <v>33.372648</v>
      </c>
      <c r="I21" s="15">
        <v>6712</v>
      </c>
      <c r="J21" s="22">
        <v>2916.777745</v>
      </c>
      <c r="K21" s="16">
        <v>346464</v>
      </c>
      <c r="L21" s="28">
        <v>234796.302741</v>
      </c>
      <c r="M21" s="16">
        <v>496635</v>
      </c>
      <c r="N21" s="28">
        <v>278506.968805</v>
      </c>
      <c r="O21" s="31">
        <v>31</v>
      </c>
      <c r="P21" s="16">
        <v>1</v>
      </c>
      <c r="Q21" s="31">
        <v>34</v>
      </c>
      <c r="R21" s="16">
        <v>36473</v>
      </c>
      <c r="S21" s="28">
        <v>11131.98175182</v>
      </c>
      <c r="T21" s="36">
        <f>C21+E21+G21+I21+K21+M21+O21+P21+Q21+R21</f>
        <v>1393651</v>
      </c>
      <c r="U21" s="28">
        <f>D21+F21+H21+J21+L21+N21+S21</f>
        <v>674733.5142039199</v>
      </c>
    </row>
    <row r="22" spans="2:21" ht="18">
      <c r="B22" s="26" t="s">
        <v>18</v>
      </c>
      <c r="C22" s="15">
        <v>220906</v>
      </c>
      <c r="D22" s="23">
        <v>42482.37843689001</v>
      </c>
      <c r="E22" s="15">
        <v>24375</v>
      </c>
      <c r="F22" s="23">
        <v>17029.963207</v>
      </c>
      <c r="G22" s="15">
        <v>269</v>
      </c>
      <c r="H22" s="23">
        <v>38.593413</v>
      </c>
      <c r="I22" s="15">
        <v>2692</v>
      </c>
      <c r="J22" s="23">
        <v>953.62501</v>
      </c>
      <c r="K22" s="16">
        <v>143785</v>
      </c>
      <c r="L22" s="29">
        <v>92154.222491</v>
      </c>
      <c r="M22" s="16">
        <v>185109</v>
      </c>
      <c r="N22" s="29">
        <v>105409.188556</v>
      </c>
      <c r="O22" s="32">
        <v>22</v>
      </c>
      <c r="P22" s="16">
        <v>0</v>
      </c>
      <c r="Q22" s="31">
        <v>0</v>
      </c>
      <c r="R22" s="16">
        <v>18045</v>
      </c>
      <c r="S22" s="28">
        <v>5068.846594139999</v>
      </c>
      <c r="T22" s="20">
        <f>C22+E22+G22+I22+K22+M22+O22+P22+Q22+R22</f>
        <v>595203</v>
      </c>
      <c r="U22" s="28">
        <f>D22+F22+H22+J22+L22+N22+S22</f>
        <v>263136.81770803</v>
      </c>
    </row>
    <row r="23" spans="2:21" ht="18">
      <c r="B23" s="18" t="s">
        <v>0</v>
      </c>
      <c r="C23" s="33">
        <f aca="true" t="shared" si="1" ref="C23:S23">SUM(C19:C22)</f>
        <v>8856061</v>
      </c>
      <c r="D23" s="19">
        <f t="shared" si="1"/>
        <v>1797286.9246262799</v>
      </c>
      <c r="E23" s="33">
        <f t="shared" si="1"/>
        <v>253232</v>
      </c>
      <c r="F23" s="19">
        <f t="shared" si="1"/>
        <v>184270.15687500002</v>
      </c>
      <c r="G23" s="33">
        <f t="shared" si="1"/>
        <v>22479</v>
      </c>
      <c r="H23" s="19">
        <f t="shared" si="1"/>
        <v>3553.5145960000004</v>
      </c>
      <c r="I23" s="33">
        <f t="shared" si="1"/>
        <v>127701</v>
      </c>
      <c r="J23" s="19">
        <f t="shared" si="1"/>
        <v>68043.357776</v>
      </c>
      <c r="K23" s="33">
        <f t="shared" si="1"/>
        <v>3179375</v>
      </c>
      <c r="L23" s="19">
        <f t="shared" si="1"/>
        <v>1955989.806683</v>
      </c>
      <c r="M23" s="33">
        <f t="shared" si="1"/>
        <v>3856702</v>
      </c>
      <c r="N23" s="34">
        <f t="shared" si="1"/>
        <v>1807516.780816</v>
      </c>
      <c r="O23" s="19">
        <f t="shared" si="1"/>
        <v>65</v>
      </c>
      <c r="P23" s="33">
        <f t="shared" si="1"/>
        <v>4</v>
      </c>
      <c r="Q23" s="35">
        <f t="shared" si="1"/>
        <v>43</v>
      </c>
      <c r="R23" s="19">
        <f t="shared" si="1"/>
        <v>2077886</v>
      </c>
      <c r="S23" s="34">
        <f t="shared" si="1"/>
        <v>662449.55880018</v>
      </c>
      <c r="T23" s="19">
        <f>SUM(T19:T22)</f>
        <v>18373548</v>
      </c>
      <c r="U23" s="34">
        <f>SUM(U19:U22)</f>
        <v>6479110.10017246</v>
      </c>
    </row>
    <row r="25" spans="2:21" ht="18">
      <c r="B25" s="65" t="s">
        <v>19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</row>
    <row r="26" spans="2:21" ht="36" customHeight="1">
      <c r="B26" s="4"/>
      <c r="C26" s="68" t="s">
        <v>1</v>
      </c>
      <c r="D26" s="69"/>
      <c r="E26" s="59" t="s">
        <v>2</v>
      </c>
      <c r="F26" s="60"/>
      <c r="G26" s="59" t="s">
        <v>6</v>
      </c>
      <c r="H26" s="60"/>
      <c r="I26" s="59" t="s">
        <v>63</v>
      </c>
      <c r="J26" s="60"/>
      <c r="K26" s="59" t="s">
        <v>64</v>
      </c>
      <c r="L26" s="60"/>
      <c r="M26" s="59" t="s">
        <v>65</v>
      </c>
      <c r="N26" s="60"/>
      <c r="O26" s="43" t="s">
        <v>66</v>
      </c>
      <c r="P26" s="43" t="s">
        <v>67</v>
      </c>
      <c r="Q26" s="13" t="s">
        <v>3</v>
      </c>
      <c r="R26" s="70" t="s">
        <v>7</v>
      </c>
      <c r="S26" s="70"/>
      <c r="T26" s="59" t="s">
        <v>0</v>
      </c>
      <c r="U26" s="60"/>
    </row>
    <row r="27" spans="2:21" ht="18">
      <c r="B27" s="38" t="s">
        <v>53</v>
      </c>
      <c r="C27" s="9" t="s">
        <v>4</v>
      </c>
      <c r="D27" s="8" t="s">
        <v>5</v>
      </c>
      <c r="E27" s="9" t="s">
        <v>4</v>
      </c>
      <c r="F27" s="8" t="s">
        <v>5</v>
      </c>
      <c r="G27" s="9" t="s">
        <v>4</v>
      </c>
      <c r="H27" s="8" t="s">
        <v>5</v>
      </c>
      <c r="I27" s="9" t="s">
        <v>4</v>
      </c>
      <c r="J27" s="6" t="s">
        <v>5</v>
      </c>
      <c r="K27" s="9" t="s">
        <v>4</v>
      </c>
      <c r="L27" s="9" t="s">
        <v>5</v>
      </c>
      <c r="M27" s="9" t="s">
        <v>4</v>
      </c>
      <c r="N27" s="8" t="s">
        <v>5</v>
      </c>
      <c r="O27" s="9" t="s">
        <v>4</v>
      </c>
      <c r="P27" s="9" t="s">
        <v>4</v>
      </c>
      <c r="Q27" s="39" t="s">
        <v>4</v>
      </c>
      <c r="R27" s="9" t="s">
        <v>4</v>
      </c>
      <c r="S27" s="6" t="s">
        <v>5</v>
      </c>
      <c r="T27" s="10" t="s">
        <v>4</v>
      </c>
      <c r="U27" s="42" t="s">
        <v>5</v>
      </c>
    </row>
    <row r="28" spans="2:21" ht="18">
      <c r="B28" s="25" t="s">
        <v>20</v>
      </c>
      <c r="C28" s="15">
        <v>182</v>
      </c>
      <c r="D28" s="22">
        <v>13.542426</v>
      </c>
      <c r="E28" s="15">
        <v>0</v>
      </c>
      <c r="F28" s="22">
        <v>0</v>
      </c>
      <c r="G28" s="15">
        <v>0</v>
      </c>
      <c r="H28" s="22">
        <v>0</v>
      </c>
      <c r="I28" s="15">
        <v>22</v>
      </c>
      <c r="J28" s="21">
        <v>11.970621</v>
      </c>
      <c r="K28" s="16">
        <v>164</v>
      </c>
      <c r="L28" s="28">
        <v>63.910898</v>
      </c>
      <c r="M28" s="16">
        <v>1</v>
      </c>
      <c r="N28" s="28">
        <v>0.2</v>
      </c>
      <c r="O28" s="31">
        <v>0</v>
      </c>
      <c r="P28" s="16">
        <v>0</v>
      </c>
      <c r="Q28" s="31">
        <v>0</v>
      </c>
      <c r="R28" s="16">
        <v>51</v>
      </c>
      <c r="S28" s="27">
        <v>22.728435</v>
      </c>
      <c r="T28" s="37">
        <f>C28+E28+G28+I28+K28+M28+O28+P28+Q28+R28</f>
        <v>420</v>
      </c>
      <c r="U28" s="28">
        <f>D28+F28+H28+J28+L28+N28+S28</f>
        <v>112.35238000000001</v>
      </c>
    </row>
    <row r="29" spans="2:21" ht="18">
      <c r="B29" s="25" t="s">
        <v>21</v>
      </c>
      <c r="C29" s="15">
        <v>1648397</v>
      </c>
      <c r="D29" s="22">
        <v>464071.2281856499</v>
      </c>
      <c r="E29" s="15">
        <v>121887</v>
      </c>
      <c r="F29" s="22">
        <v>82651.131194</v>
      </c>
      <c r="G29" s="15">
        <v>323</v>
      </c>
      <c r="H29" s="22">
        <v>61.064177</v>
      </c>
      <c r="I29" s="15">
        <v>12647</v>
      </c>
      <c r="J29" s="22">
        <v>5609.456891</v>
      </c>
      <c r="K29" s="16">
        <v>1054200</v>
      </c>
      <c r="L29" s="28">
        <v>611481.685075</v>
      </c>
      <c r="M29" s="16">
        <v>1551970</v>
      </c>
      <c r="N29" s="28">
        <v>681365.741638</v>
      </c>
      <c r="O29" s="31">
        <v>0</v>
      </c>
      <c r="P29" s="16">
        <v>0</v>
      </c>
      <c r="Q29" s="31">
        <v>0</v>
      </c>
      <c r="R29" s="16">
        <v>519997</v>
      </c>
      <c r="S29" s="28">
        <v>207076.17618556</v>
      </c>
      <c r="T29" s="20">
        <f aca="true" t="shared" si="2" ref="T29:T60">C29+E29+G29+I29+K29+M29+O29+P29+Q29+R29</f>
        <v>4909421</v>
      </c>
      <c r="U29" s="28">
        <f aca="true" t="shared" si="3" ref="U29:U60">D29+F29+H29+J29+L29+N29+S29</f>
        <v>2052316.4833462099</v>
      </c>
    </row>
    <row r="30" spans="2:21" ht="18">
      <c r="B30" s="25" t="s">
        <v>22</v>
      </c>
      <c r="C30" s="15">
        <v>4768</v>
      </c>
      <c r="D30" s="22">
        <v>2611.05167419</v>
      </c>
      <c r="E30" s="15">
        <v>343</v>
      </c>
      <c r="F30" s="22">
        <v>277.747844</v>
      </c>
      <c r="G30" s="15">
        <v>0</v>
      </c>
      <c r="H30" s="22">
        <v>0</v>
      </c>
      <c r="I30" s="15">
        <v>85</v>
      </c>
      <c r="J30" s="22">
        <v>27.630576</v>
      </c>
      <c r="K30" s="16">
        <v>13398</v>
      </c>
      <c r="L30" s="28">
        <v>10827.452859</v>
      </c>
      <c r="M30" s="16">
        <v>6971</v>
      </c>
      <c r="N30" s="28">
        <v>4631.139782</v>
      </c>
      <c r="O30" s="31">
        <v>0</v>
      </c>
      <c r="P30" s="16">
        <v>0</v>
      </c>
      <c r="Q30" s="31">
        <v>0</v>
      </c>
      <c r="R30" s="16">
        <v>1736</v>
      </c>
      <c r="S30" s="28">
        <v>676.4592909300001</v>
      </c>
      <c r="T30" s="20">
        <f t="shared" si="2"/>
        <v>27301</v>
      </c>
      <c r="U30" s="28">
        <f t="shared" si="3"/>
        <v>19051.482026120004</v>
      </c>
    </row>
    <row r="31" spans="2:21" ht="18">
      <c r="B31" s="25" t="s">
        <v>23</v>
      </c>
      <c r="C31" s="15">
        <v>2295</v>
      </c>
      <c r="D31" s="22">
        <v>381.008655</v>
      </c>
      <c r="E31" s="15">
        <v>296</v>
      </c>
      <c r="F31" s="22">
        <v>221.442129</v>
      </c>
      <c r="G31" s="15">
        <v>0</v>
      </c>
      <c r="H31" s="22">
        <v>0</v>
      </c>
      <c r="I31" s="15">
        <v>198</v>
      </c>
      <c r="J31" s="22">
        <v>106.985875</v>
      </c>
      <c r="K31" s="16">
        <v>7339</v>
      </c>
      <c r="L31" s="28">
        <v>5061.917255</v>
      </c>
      <c r="M31" s="16">
        <v>2612</v>
      </c>
      <c r="N31" s="28">
        <v>1918.579507</v>
      </c>
      <c r="O31" s="31">
        <v>0</v>
      </c>
      <c r="P31" s="16">
        <v>0</v>
      </c>
      <c r="Q31" s="31">
        <v>0</v>
      </c>
      <c r="R31" s="16">
        <v>1197</v>
      </c>
      <c r="S31" s="28">
        <v>390.975244</v>
      </c>
      <c r="T31" s="20">
        <f t="shared" si="2"/>
        <v>13937</v>
      </c>
      <c r="U31" s="28">
        <f t="shared" si="3"/>
        <v>8080.908665</v>
      </c>
    </row>
    <row r="32" spans="2:21" ht="18">
      <c r="B32" s="25" t="s">
        <v>24</v>
      </c>
      <c r="C32" s="15">
        <v>293990</v>
      </c>
      <c r="D32" s="22">
        <v>68651.64584648999</v>
      </c>
      <c r="E32" s="15">
        <v>4054</v>
      </c>
      <c r="F32" s="22">
        <v>2479.511921</v>
      </c>
      <c r="G32" s="15">
        <v>10500</v>
      </c>
      <c r="H32" s="22">
        <v>1464.395284</v>
      </c>
      <c r="I32" s="15">
        <v>19769</v>
      </c>
      <c r="J32" s="22">
        <v>8210.420871</v>
      </c>
      <c r="K32" s="16">
        <v>123923</v>
      </c>
      <c r="L32" s="28">
        <v>70488.869302</v>
      </c>
      <c r="M32" s="16">
        <v>125141</v>
      </c>
      <c r="N32" s="28">
        <v>49003.333178</v>
      </c>
      <c r="O32" s="31">
        <v>0</v>
      </c>
      <c r="P32" s="16">
        <v>0</v>
      </c>
      <c r="Q32" s="31">
        <v>0</v>
      </c>
      <c r="R32" s="16">
        <v>98593</v>
      </c>
      <c r="S32" s="28">
        <v>27233.828919</v>
      </c>
      <c r="T32" s="20">
        <f t="shared" si="2"/>
        <v>675970</v>
      </c>
      <c r="U32" s="28">
        <f t="shared" si="3"/>
        <v>227532.00532149</v>
      </c>
    </row>
    <row r="33" spans="2:21" ht="18">
      <c r="B33" s="25" t="s">
        <v>25</v>
      </c>
      <c r="C33" s="15">
        <v>2300011</v>
      </c>
      <c r="D33" s="22">
        <v>351914.80306441005</v>
      </c>
      <c r="E33" s="15">
        <v>5806</v>
      </c>
      <c r="F33" s="22">
        <v>17543.816245</v>
      </c>
      <c r="G33" s="15">
        <v>1796</v>
      </c>
      <c r="H33" s="22">
        <v>415.791582</v>
      </c>
      <c r="I33" s="15">
        <v>12418</v>
      </c>
      <c r="J33" s="22">
        <v>6201.158533</v>
      </c>
      <c r="K33" s="16">
        <v>337485</v>
      </c>
      <c r="L33" s="28">
        <v>170595.867498</v>
      </c>
      <c r="M33" s="16">
        <v>256683</v>
      </c>
      <c r="N33" s="28">
        <v>102141.320708</v>
      </c>
      <c r="O33" s="31">
        <v>0</v>
      </c>
      <c r="P33" s="16">
        <v>0</v>
      </c>
      <c r="Q33" s="31">
        <v>0</v>
      </c>
      <c r="R33" s="16">
        <v>473344</v>
      </c>
      <c r="S33" s="40">
        <v>143227.36359367</v>
      </c>
      <c r="T33" s="20">
        <f t="shared" si="2"/>
        <v>3387543</v>
      </c>
      <c r="U33" s="28">
        <f t="shared" si="3"/>
        <v>792040.12122408</v>
      </c>
    </row>
    <row r="34" spans="2:21" ht="18">
      <c r="B34" s="25" t="s">
        <v>26</v>
      </c>
      <c r="C34" s="15">
        <v>155877</v>
      </c>
      <c r="D34" s="22">
        <v>41110.40651957999</v>
      </c>
      <c r="E34" s="15">
        <v>8599</v>
      </c>
      <c r="F34" s="22">
        <v>5417.846678</v>
      </c>
      <c r="G34" s="15">
        <v>2661</v>
      </c>
      <c r="H34" s="22">
        <v>397.274009</v>
      </c>
      <c r="I34" s="15">
        <v>6272</v>
      </c>
      <c r="J34" s="22">
        <v>2267.323025</v>
      </c>
      <c r="K34" s="16">
        <v>82261</v>
      </c>
      <c r="L34" s="28">
        <v>53063.698621</v>
      </c>
      <c r="M34" s="16">
        <v>84414</v>
      </c>
      <c r="N34" s="28">
        <v>37856.7155</v>
      </c>
      <c r="O34" s="31">
        <v>0</v>
      </c>
      <c r="P34" s="16">
        <v>0</v>
      </c>
      <c r="Q34" s="31">
        <v>0</v>
      </c>
      <c r="R34" s="16">
        <v>58104</v>
      </c>
      <c r="S34" s="40">
        <v>16439.47221793</v>
      </c>
      <c r="T34" s="20">
        <f t="shared" si="2"/>
        <v>398188</v>
      </c>
      <c r="U34" s="28">
        <f t="shared" si="3"/>
        <v>156552.73657050997</v>
      </c>
    </row>
    <row r="35" spans="2:21" ht="18">
      <c r="B35" s="25" t="s">
        <v>27</v>
      </c>
      <c r="C35" s="15">
        <v>329466</v>
      </c>
      <c r="D35" s="22">
        <v>48249.56096439002</v>
      </c>
      <c r="E35" s="15">
        <v>9065</v>
      </c>
      <c r="F35" s="22">
        <v>4275.908661</v>
      </c>
      <c r="G35" s="15">
        <v>61</v>
      </c>
      <c r="H35" s="22">
        <v>14.180831</v>
      </c>
      <c r="I35" s="15">
        <v>5378</v>
      </c>
      <c r="J35" s="22">
        <v>9407.148544</v>
      </c>
      <c r="K35" s="16">
        <v>82338</v>
      </c>
      <c r="L35" s="28">
        <v>44680.328477</v>
      </c>
      <c r="M35" s="16">
        <v>105762</v>
      </c>
      <c r="N35" s="28">
        <v>57237.677562</v>
      </c>
      <c r="O35" s="31">
        <v>43</v>
      </c>
      <c r="P35" s="16">
        <v>4</v>
      </c>
      <c r="Q35" s="31">
        <v>43</v>
      </c>
      <c r="R35" s="16">
        <v>27624</v>
      </c>
      <c r="S35" s="40">
        <v>8423.69295553</v>
      </c>
      <c r="T35" s="20">
        <f t="shared" si="2"/>
        <v>559784</v>
      </c>
      <c r="U35" s="28">
        <f t="shared" si="3"/>
        <v>172288.49799492</v>
      </c>
    </row>
    <row r="36" spans="2:21" ht="18">
      <c r="B36" s="25" t="s">
        <v>28</v>
      </c>
      <c r="C36" s="15">
        <v>105995</v>
      </c>
      <c r="D36" s="22">
        <v>38179.334663960006</v>
      </c>
      <c r="E36" s="15">
        <v>4744</v>
      </c>
      <c r="F36" s="22">
        <v>3185.216615</v>
      </c>
      <c r="G36" s="15">
        <v>38</v>
      </c>
      <c r="H36" s="22">
        <v>9.344659</v>
      </c>
      <c r="I36" s="15">
        <v>3690</v>
      </c>
      <c r="J36" s="22">
        <v>2294.736255</v>
      </c>
      <c r="K36" s="16">
        <v>78640</v>
      </c>
      <c r="L36" s="28">
        <v>53511.244089</v>
      </c>
      <c r="M36" s="16">
        <v>89390</v>
      </c>
      <c r="N36" s="28">
        <v>43446.226331</v>
      </c>
      <c r="O36" s="31">
        <v>0</v>
      </c>
      <c r="P36" s="16">
        <v>0</v>
      </c>
      <c r="Q36" s="31">
        <v>0</v>
      </c>
      <c r="R36" s="16">
        <v>29520</v>
      </c>
      <c r="S36" s="40">
        <v>9001.37881033</v>
      </c>
      <c r="T36" s="20">
        <f t="shared" si="2"/>
        <v>312017</v>
      </c>
      <c r="U36" s="28">
        <f t="shared" si="3"/>
        <v>149627.48142329</v>
      </c>
    </row>
    <row r="37" spans="2:21" ht="18">
      <c r="B37" s="25" t="s">
        <v>29</v>
      </c>
      <c r="C37" s="15">
        <v>55599</v>
      </c>
      <c r="D37" s="22">
        <v>6809.996948939997</v>
      </c>
      <c r="E37" s="15">
        <v>2076</v>
      </c>
      <c r="F37" s="22">
        <v>1974.791817</v>
      </c>
      <c r="G37" s="15">
        <v>22</v>
      </c>
      <c r="H37" s="22">
        <v>11.566208</v>
      </c>
      <c r="I37" s="15">
        <v>1241</v>
      </c>
      <c r="J37" s="22">
        <v>654.852341</v>
      </c>
      <c r="K37" s="16">
        <v>17364</v>
      </c>
      <c r="L37" s="28">
        <v>18657.41767</v>
      </c>
      <c r="M37" s="16">
        <v>11853</v>
      </c>
      <c r="N37" s="28">
        <v>10910.369535</v>
      </c>
      <c r="O37" s="31">
        <v>0</v>
      </c>
      <c r="P37" s="16">
        <v>0</v>
      </c>
      <c r="Q37" s="31">
        <v>0</v>
      </c>
      <c r="R37" s="16">
        <v>10563</v>
      </c>
      <c r="S37" s="40">
        <v>3360.9850613099998</v>
      </c>
      <c r="T37" s="20">
        <f t="shared" si="2"/>
        <v>98718</v>
      </c>
      <c r="U37" s="28">
        <f t="shared" si="3"/>
        <v>42379.979581249994</v>
      </c>
    </row>
    <row r="38" spans="2:21" ht="18">
      <c r="B38" s="25" t="s">
        <v>30</v>
      </c>
      <c r="C38" s="15">
        <v>84790</v>
      </c>
      <c r="D38" s="22">
        <v>14663.862919879999</v>
      </c>
      <c r="E38" s="15">
        <v>1593</v>
      </c>
      <c r="F38" s="22">
        <v>977.751768</v>
      </c>
      <c r="G38" s="15">
        <v>315</v>
      </c>
      <c r="H38" s="22">
        <v>45.408938</v>
      </c>
      <c r="I38" s="15">
        <v>922</v>
      </c>
      <c r="J38" s="22">
        <v>401.164172</v>
      </c>
      <c r="K38" s="16">
        <v>28257</v>
      </c>
      <c r="L38" s="28">
        <v>17023.069912</v>
      </c>
      <c r="M38" s="16">
        <v>24289</v>
      </c>
      <c r="N38" s="28">
        <v>12209.224527</v>
      </c>
      <c r="O38" s="31">
        <v>0</v>
      </c>
      <c r="P38" s="16">
        <v>0</v>
      </c>
      <c r="Q38" s="31">
        <v>0</v>
      </c>
      <c r="R38" s="16">
        <v>16440</v>
      </c>
      <c r="S38" s="40">
        <v>4853.749294</v>
      </c>
      <c r="T38" s="20">
        <f t="shared" si="2"/>
        <v>156606</v>
      </c>
      <c r="U38" s="28">
        <f t="shared" si="3"/>
        <v>50174.231530879995</v>
      </c>
    </row>
    <row r="39" spans="2:21" ht="18">
      <c r="B39" s="25" t="s">
        <v>31</v>
      </c>
      <c r="C39" s="15">
        <v>120493</v>
      </c>
      <c r="D39" s="22">
        <v>33262.86426614</v>
      </c>
      <c r="E39" s="15">
        <v>2936</v>
      </c>
      <c r="F39" s="22">
        <v>2213.173939</v>
      </c>
      <c r="G39" s="15">
        <v>61</v>
      </c>
      <c r="H39" s="22">
        <v>10.37232</v>
      </c>
      <c r="I39" s="15">
        <v>2609</v>
      </c>
      <c r="J39" s="22">
        <v>1398.711431</v>
      </c>
      <c r="K39" s="16">
        <v>44843</v>
      </c>
      <c r="L39" s="28">
        <v>33296.127099</v>
      </c>
      <c r="M39" s="16">
        <v>89643</v>
      </c>
      <c r="N39" s="28">
        <v>42085.528367</v>
      </c>
      <c r="O39" s="31">
        <v>0</v>
      </c>
      <c r="P39" s="16">
        <v>0</v>
      </c>
      <c r="Q39" s="31">
        <v>0</v>
      </c>
      <c r="R39" s="16">
        <v>27394</v>
      </c>
      <c r="S39" s="40">
        <v>7164.1834618</v>
      </c>
      <c r="T39" s="20">
        <f t="shared" si="2"/>
        <v>287979</v>
      </c>
      <c r="U39" s="28">
        <f t="shared" si="3"/>
        <v>119430.96088394</v>
      </c>
    </row>
    <row r="40" spans="2:21" ht="18">
      <c r="B40" s="25" t="s">
        <v>32</v>
      </c>
      <c r="C40" s="15">
        <v>89812</v>
      </c>
      <c r="D40" s="22">
        <v>27897.322508</v>
      </c>
      <c r="E40" s="15">
        <v>3677</v>
      </c>
      <c r="F40" s="22">
        <v>2918.913599</v>
      </c>
      <c r="G40" s="15">
        <v>1207</v>
      </c>
      <c r="H40" s="22">
        <v>195.789471</v>
      </c>
      <c r="I40" s="15">
        <v>2838</v>
      </c>
      <c r="J40" s="22">
        <v>2003.802041</v>
      </c>
      <c r="K40" s="16">
        <v>60839</v>
      </c>
      <c r="L40" s="28">
        <v>42142.616788</v>
      </c>
      <c r="M40" s="16">
        <v>79259</v>
      </c>
      <c r="N40" s="28">
        <v>41501.338567</v>
      </c>
      <c r="O40" s="31">
        <v>0</v>
      </c>
      <c r="P40" s="16">
        <v>0</v>
      </c>
      <c r="Q40" s="31">
        <v>0</v>
      </c>
      <c r="R40" s="16">
        <v>27512</v>
      </c>
      <c r="S40" s="40">
        <v>8056.11231282</v>
      </c>
      <c r="T40" s="20">
        <f t="shared" si="2"/>
        <v>265144</v>
      </c>
      <c r="U40" s="28">
        <f t="shared" si="3"/>
        <v>124715.89528682</v>
      </c>
    </row>
    <row r="41" spans="2:21" ht="18">
      <c r="B41" s="25" t="s">
        <v>33</v>
      </c>
      <c r="C41" s="15">
        <v>11550</v>
      </c>
      <c r="D41" s="22">
        <v>6580.29284303</v>
      </c>
      <c r="E41" s="15">
        <v>6600</v>
      </c>
      <c r="F41" s="22">
        <v>4933.748809</v>
      </c>
      <c r="G41" s="15">
        <v>0</v>
      </c>
      <c r="H41" s="22">
        <v>0</v>
      </c>
      <c r="I41" s="15">
        <v>1297</v>
      </c>
      <c r="J41" s="22">
        <v>753.052747</v>
      </c>
      <c r="K41" s="16">
        <v>48324</v>
      </c>
      <c r="L41" s="28">
        <v>38894.717952</v>
      </c>
      <c r="M41" s="16">
        <v>46745</v>
      </c>
      <c r="N41" s="28">
        <v>30493.098805</v>
      </c>
      <c r="O41" s="31">
        <v>22</v>
      </c>
      <c r="P41" s="16">
        <v>0</v>
      </c>
      <c r="Q41" s="31">
        <v>0</v>
      </c>
      <c r="R41" s="16">
        <v>2274</v>
      </c>
      <c r="S41" s="40">
        <v>855.695425</v>
      </c>
      <c r="T41" s="20">
        <f t="shared" si="2"/>
        <v>116812</v>
      </c>
      <c r="U41" s="28">
        <f t="shared" si="3"/>
        <v>82510.60658102999</v>
      </c>
    </row>
    <row r="42" spans="2:21" ht="18">
      <c r="B42" s="25" t="s">
        <v>34</v>
      </c>
      <c r="C42" s="15">
        <v>83503</v>
      </c>
      <c r="D42" s="22">
        <v>32732.75430971</v>
      </c>
      <c r="E42" s="15">
        <v>5415</v>
      </c>
      <c r="F42" s="22">
        <v>5046.695674</v>
      </c>
      <c r="G42" s="15">
        <v>1377</v>
      </c>
      <c r="H42" s="22">
        <v>233.146371</v>
      </c>
      <c r="I42" s="15">
        <v>4872</v>
      </c>
      <c r="J42" s="22">
        <v>1863.758593</v>
      </c>
      <c r="K42" s="16">
        <v>77126</v>
      </c>
      <c r="L42" s="28">
        <v>59228.086473</v>
      </c>
      <c r="M42" s="16">
        <v>89618</v>
      </c>
      <c r="N42" s="28">
        <v>49643.292489</v>
      </c>
      <c r="O42" s="31">
        <v>0</v>
      </c>
      <c r="P42" s="16">
        <v>0</v>
      </c>
      <c r="Q42" s="31">
        <v>0</v>
      </c>
      <c r="R42" s="16">
        <v>35468</v>
      </c>
      <c r="S42" s="40">
        <v>10546.614151</v>
      </c>
      <c r="T42" s="20">
        <f t="shared" si="2"/>
        <v>297379</v>
      </c>
      <c r="U42" s="28">
        <f t="shared" si="3"/>
        <v>159294.34806071</v>
      </c>
    </row>
    <row r="43" spans="2:21" ht="18">
      <c r="B43" s="25" t="s">
        <v>35</v>
      </c>
      <c r="C43" s="15">
        <v>966010</v>
      </c>
      <c r="D43" s="22">
        <v>116338.30851816003</v>
      </c>
      <c r="E43" s="15">
        <v>6268</v>
      </c>
      <c r="F43" s="22">
        <v>4139.667394</v>
      </c>
      <c r="G43" s="15">
        <v>175</v>
      </c>
      <c r="H43" s="22">
        <v>34.448868</v>
      </c>
      <c r="I43" s="15">
        <v>3873</v>
      </c>
      <c r="J43" s="22">
        <v>2141.022755</v>
      </c>
      <c r="K43" s="16">
        <v>165050</v>
      </c>
      <c r="L43" s="28">
        <v>83821.863161</v>
      </c>
      <c r="M43" s="16">
        <v>196955</v>
      </c>
      <c r="N43" s="28">
        <v>89234.629403</v>
      </c>
      <c r="O43" s="31">
        <v>0</v>
      </c>
      <c r="P43" s="16">
        <v>0</v>
      </c>
      <c r="Q43" s="31">
        <v>0</v>
      </c>
      <c r="R43" s="16">
        <v>97402</v>
      </c>
      <c r="S43" s="40">
        <v>25396.26343047</v>
      </c>
      <c r="T43" s="20">
        <f t="shared" si="2"/>
        <v>1435733</v>
      </c>
      <c r="U43" s="28">
        <f t="shared" si="3"/>
        <v>321106.2035296301</v>
      </c>
    </row>
    <row r="44" spans="2:21" ht="18">
      <c r="B44" s="25" t="s">
        <v>36</v>
      </c>
      <c r="C44" s="15">
        <v>1974</v>
      </c>
      <c r="D44" s="22">
        <v>167.62310883</v>
      </c>
      <c r="E44" s="15">
        <v>131</v>
      </c>
      <c r="F44" s="22">
        <v>174.267068</v>
      </c>
      <c r="G44" s="15">
        <v>0</v>
      </c>
      <c r="H44" s="22">
        <v>0</v>
      </c>
      <c r="I44" s="15">
        <v>0</v>
      </c>
      <c r="J44" s="22">
        <v>0</v>
      </c>
      <c r="K44" s="16">
        <v>869</v>
      </c>
      <c r="L44" s="28">
        <v>577.702239</v>
      </c>
      <c r="M44" s="16">
        <v>284</v>
      </c>
      <c r="N44" s="28">
        <v>190.360668</v>
      </c>
      <c r="O44" s="31">
        <v>0</v>
      </c>
      <c r="P44" s="16">
        <v>0</v>
      </c>
      <c r="Q44" s="31">
        <v>0</v>
      </c>
      <c r="R44" s="16">
        <v>9</v>
      </c>
      <c r="S44" s="40">
        <v>2.0346</v>
      </c>
      <c r="T44" s="20">
        <f t="shared" si="2"/>
        <v>3267</v>
      </c>
      <c r="U44" s="28">
        <f t="shared" si="3"/>
        <v>1111.98768383</v>
      </c>
    </row>
    <row r="45" spans="2:21" ht="18">
      <c r="B45" s="25" t="s">
        <v>37</v>
      </c>
      <c r="C45" s="15">
        <v>2340</v>
      </c>
      <c r="D45" s="22">
        <v>1359.39706292</v>
      </c>
      <c r="E45" s="15">
        <v>1105</v>
      </c>
      <c r="F45" s="22">
        <v>614.145111</v>
      </c>
      <c r="G45" s="15">
        <v>0</v>
      </c>
      <c r="H45" s="22">
        <v>0</v>
      </c>
      <c r="I45" s="15">
        <v>661</v>
      </c>
      <c r="J45" s="22">
        <v>316.536206</v>
      </c>
      <c r="K45" s="16">
        <v>5641</v>
      </c>
      <c r="L45" s="28">
        <v>4438.326349</v>
      </c>
      <c r="M45" s="16">
        <v>4253</v>
      </c>
      <c r="N45" s="28">
        <v>3159.680736</v>
      </c>
      <c r="O45" s="31">
        <v>0</v>
      </c>
      <c r="P45" s="16">
        <v>0</v>
      </c>
      <c r="Q45" s="31">
        <v>0</v>
      </c>
      <c r="R45" s="16">
        <v>409</v>
      </c>
      <c r="S45" s="40">
        <v>122.816492</v>
      </c>
      <c r="T45" s="20">
        <f t="shared" si="2"/>
        <v>14409</v>
      </c>
      <c r="U45" s="28">
        <f t="shared" si="3"/>
        <v>10010.901956919999</v>
      </c>
    </row>
    <row r="46" spans="2:21" ht="18">
      <c r="B46" s="25" t="s">
        <v>38</v>
      </c>
      <c r="C46" s="15">
        <v>241515</v>
      </c>
      <c r="D46" s="22">
        <v>34216.5666172</v>
      </c>
      <c r="E46" s="15">
        <v>7577</v>
      </c>
      <c r="F46" s="22">
        <v>3378.917216</v>
      </c>
      <c r="G46" s="15">
        <v>66</v>
      </c>
      <c r="H46" s="22">
        <v>14.910045</v>
      </c>
      <c r="I46" s="15">
        <v>2537</v>
      </c>
      <c r="J46" s="22">
        <v>1473.336251</v>
      </c>
      <c r="K46" s="16">
        <v>95822</v>
      </c>
      <c r="L46" s="28">
        <v>48767.276988</v>
      </c>
      <c r="M46" s="16">
        <v>73977</v>
      </c>
      <c r="N46" s="28">
        <v>40061.559224</v>
      </c>
      <c r="O46" s="31">
        <v>0</v>
      </c>
      <c r="P46" s="16">
        <v>0</v>
      </c>
      <c r="Q46" s="31">
        <v>0</v>
      </c>
      <c r="R46" s="16">
        <v>48201</v>
      </c>
      <c r="S46" s="40">
        <v>14276.04662585</v>
      </c>
      <c r="T46" s="20">
        <f t="shared" si="2"/>
        <v>469695</v>
      </c>
      <c r="U46" s="28">
        <f t="shared" si="3"/>
        <v>142188.61296705</v>
      </c>
    </row>
    <row r="47" spans="2:21" ht="18">
      <c r="B47" s="25" t="s">
        <v>39</v>
      </c>
      <c r="C47" s="15">
        <v>10015</v>
      </c>
      <c r="D47" s="22">
        <v>5158.26215585</v>
      </c>
      <c r="E47" s="15">
        <v>983</v>
      </c>
      <c r="F47" s="22">
        <v>593.528807</v>
      </c>
      <c r="G47" s="15">
        <v>354</v>
      </c>
      <c r="H47" s="22">
        <v>54.0657</v>
      </c>
      <c r="I47" s="15">
        <v>1096</v>
      </c>
      <c r="J47" s="22">
        <v>336.149136</v>
      </c>
      <c r="K47" s="16">
        <v>19687</v>
      </c>
      <c r="L47" s="28">
        <v>12975.000735</v>
      </c>
      <c r="M47" s="16">
        <v>13142</v>
      </c>
      <c r="N47" s="28">
        <v>8012.63786</v>
      </c>
      <c r="O47" s="31">
        <v>0</v>
      </c>
      <c r="P47" s="16">
        <v>0</v>
      </c>
      <c r="Q47" s="31">
        <v>0</v>
      </c>
      <c r="R47" s="16">
        <v>7367</v>
      </c>
      <c r="S47" s="40">
        <v>2056.31405612</v>
      </c>
      <c r="T47" s="20">
        <f t="shared" si="2"/>
        <v>52644</v>
      </c>
      <c r="U47" s="28">
        <f t="shared" si="3"/>
        <v>29185.95844997</v>
      </c>
    </row>
    <row r="48" spans="2:21" ht="18">
      <c r="B48" s="25" t="s">
        <v>40</v>
      </c>
      <c r="C48" s="15">
        <v>83228</v>
      </c>
      <c r="D48" s="22">
        <v>29276.99417695</v>
      </c>
      <c r="E48" s="15">
        <v>5036</v>
      </c>
      <c r="F48" s="22">
        <v>4705.777603</v>
      </c>
      <c r="G48" s="15">
        <v>1974</v>
      </c>
      <c r="H48" s="22">
        <v>295.889746</v>
      </c>
      <c r="I48" s="15">
        <v>5534</v>
      </c>
      <c r="J48" s="22">
        <v>3346.328836</v>
      </c>
      <c r="K48" s="16">
        <v>62030</v>
      </c>
      <c r="L48" s="28">
        <v>45482.440096</v>
      </c>
      <c r="M48" s="16">
        <v>67128</v>
      </c>
      <c r="N48" s="28">
        <v>36292.598467</v>
      </c>
      <c r="O48" s="31">
        <v>0</v>
      </c>
      <c r="P48" s="16">
        <v>0</v>
      </c>
      <c r="Q48" s="31">
        <v>0</v>
      </c>
      <c r="R48" s="16">
        <v>28781</v>
      </c>
      <c r="S48" s="40">
        <v>7953.00124308</v>
      </c>
      <c r="T48" s="20">
        <f t="shared" si="2"/>
        <v>253711</v>
      </c>
      <c r="U48" s="28">
        <f t="shared" si="3"/>
        <v>127353.03016803</v>
      </c>
    </row>
    <row r="49" spans="2:21" ht="18">
      <c r="B49" s="25" t="s">
        <v>41</v>
      </c>
      <c r="C49" s="15">
        <v>298585</v>
      </c>
      <c r="D49" s="22">
        <v>41641.385947730014</v>
      </c>
      <c r="E49" s="15">
        <v>3307</v>
      </c>
      <c r="F49" s="22">
        <v>2463.506293</v>
      </c>
      <c r="G49" s="15">
        <v>42</v>
      </c>
      <c r="H49" s="22">
        <v>6.081</v>
      </c>
      <c r="I49" s="15">
        <v>1926</v>
      </c>
      <c r="J49" s="22">
        <v>1813.62227</v>
      </c>
      <c r="K49" s="16">
        <v>59026</v>
      </c>
      <c r="L49" s="28">
        <v>39505.484154</v>
      </c>
      <c r="M49" s="16">
        <v>67668</v>
      </c>
      <c r="N49" s="28">
        <v>31583.983588</v>
      </c>
      <c r="O49" s="31">
        <v>0</v>
      </c>
      <c r="P49" s="16">
        <v>0</v>
      </c>
      <c r="Q49" s="31">
        <v>0</v>
      </c>
      <c r="R49" s="16">
        <v>61624</v>
      </c>
      <c r="S49" s="40">
        <v>18624.819008169998</v>
      </c>
      <c r="T49" s="20">
        <f t="shared" si="2"/>
        <v>492178</v>
      </c>
      <c r="U49" s="28">
        <f t="shared" si="3"/>
        <v>135638.8822609</v>
      </c>
    </row>
    <row r="50" spans="2:21" ht="18">
      <c r="B50" s="25" t="s">
        <v>42</v>
      </c>
      <c r="C50" s="15">
        <v>137397</v>
      </c>
      <c r="D50" s="22">
        <v>23636.436807649996</v>
      </c>
      <c r="E50" s="15">
        <v>9339</v>
      </c>
      <c r="F50" s="22">
        <v>5779.711744</v>
      </c>
      <c r="G50" s="15">
        <v>4</v>
      </c>
      <c r="H50" s="22">
        <v>1.8698</v>
      </c>
      <c r="I50" s="15">
        <v>1594</v>
      </c>
      <c r="J50" s="22">
        <v>1112.802524</v>
      </c>
      <c r="K50" s="16">
        <v>66496</v>
      </c>
      <c r="L50" s="28">
        <v>56001.36983</v>
      </c>
      <c r="M50" s="16">
        <v>63743</v>
      </c>
      <c r="N50" s="28">
        <v>39421.615826</v>
      </c>
      <c r="O50" s="31">
        <v>0</v>
      </c>
      <c r="P50" s="16">
        <v>0</v>
      </c>
      <c r="Q50" s="31">
        <v>0</v>
      </c>
      <c r="R50" s="16">
        <v>30249</v>
      </c>
      <c r="S50" s="40">
        <v>8884.69956525</v>
      </c>
      <c r="T50" s="20">
        <f t="shared" si="2"/>
        <v>308822</v>
      </c>
      <c r="U50" s="28">
        <f t="shared" si="3"/>
        <v>134838.50609689998</v>
      </c>
    </row>
    <row r="51" spans="2:21" ht="18">
      <c r="B51" s="25" t="s">
        <v>43</v>
      </c>
      <c r="C51" s="15">
        <v>95089</v>
      </c>
      <c r="D51" s="22">
        <v>33007.48915824001</v>
      </c>
      <c r="E51" s="15">
        <v>5466</v>
      </c>
      <c r="F51" s="22">
        <v>3752.694705</v>
      </c>
      <c r="G51" s="15">
        <v>10</v>
      </c>
      <c r="H51" s="22">
        <v>6.87119</v>
      </c>
      <c r="I51" s="15">
        <v>1655</v>
      </c>
      <c r="J51" s="22">
        <v>419.189976</v>
      </c>
      <c r="K51" s="16">
        <v>70146</v>
      </c>
      <c r="L51" s="28">
        <v>46695.464045</v>
      </c>
      <c r="M51" s="16">
        <v>85855</v>
      </c>
      <c r="N51" s="28">
        <v>49301.724421</v>
      </c>
      <c r="O51" s="31">
        <v>0</v>
      </c>
      <c r="P51" s="16">
        <v>0</v>
      </c>
      <c r="Q51" s="31">
        <v>0</v>
      </c>
      <c r="R51" s="16">
        <v>58597</v>
      </c>
      <c r="S51" s="40">
        <v>18660.68236497</v>
      </c>
      <c r="T51" s="20">
        <f t="shared" si="2"/>
        <v>316818</v>
      </c>
      <c r="U51" s="28">
        <f t="shared" si="3"/>
        <v>151844.11586021</v>
      </c>
    </row>
    <row r="52" spans="2:21" ht="18">
      <c r="B52" s="25" t="s">
        <v>44</v>
      </c>
      <c r="C52" s="15">
        <v>4902</v>
      </c>
      <c r="D52" s="22">
        <v>2755.92945456</v>
      </c>
      <c r="E52" s="15">
        <v>4310</v>
      </c>
      <c r="F52" s="22">
        <v>2957.82516</v>
      </c>
      <c r="G52" s="15">
        <v>0</v>
      </c>
      <c r="H52" s="22">
        <v>0</v>
      </c>
      <c r="I52" s="15">
        <v>2939</v>
      </c>
      <c r="J52" s="22">
        <v>1512.125672</v>
      </c>
      <c r="K52" s="16">
        <v>23703</v>
      </c>
      <c r="L52" s="28">
        <v>18984.361725</v>
      </c>
      <c r="M52" s="16">
        <v>20236</v>
      </c>
      <c r="N52" s="28">
        <v>12868.796303</v>
      </c>
      <c r="O52" s="31">
        <v>0</v>
      </c>
      <c r="P52" s="16">
        <v>0</v>
      </c>
      <c r="Q52" s="31">
        <v>0</v>
      </c>
      <c r="R52" s="16">
        <v>1978</v>
      </c>
      <c r="S52" s="40">
        <v>609.7892217000001</v>
      </c>
      <c r="T52" s="20">
        <f t="shared" si="2"/>
        <v>58068</v>
      </c>
      <c r="U52" s="28">
        <f t="shared" si="3"/>
        <v>39688.827536259996</v>
      </c>
    </row>
    <row r="53" spans="2:21" ht="18">
      <c r="B53" s="25" t="s">
        <v>45</v>
      </c>
      <c r="C53" s="15">
        <v>48582</v>
      </c>
      <c r="D53" s="22">
        <v>19882.824610789998</v>
      </c>
      <c r="E53" s="15">
        <v>2382</v>
      </c>
      <c r="F53" s="22">
        <v>1766.959677</v>
      </c>
      <c r="G53" s="15">
        <v>64</v>
      </c>
      <c r="H53" s="22">
        <v>17.344078</v>
      </c>
      <c r="I53" s="15">
        <v>3357</v>
      </c>
      <c r="J53" s="22">
        <v>2051.271767</v>
      </c>
      <c r="K53" s="16">
        <v>38043</v>
      </c>
      <c r="L53" s="28">
        <v>27949.662688</v>
      </c>
      <c r="M53" s="16">
        <v>40528</v>
      </c>
      <c r="N53" s="28">
        <v>20192.42542</v>
      </c>
      <c r="O53" s="31">
        <v>0</v>
      </c>
      <c r="P53" s="16">
        <v>0</v>
      </c>
      <c r="Q53" s="31">
        <v>0</v>
      </c>
      <c r="R53" s="16">
        <v>18770</v>
      </c>
      <c r="S53" s="40">
        <v>5618.792203</v>
      </c>
      <c r="T53" s="20">
        <f t="shared" si="2"/>
        <v>151726</v>
      </c>
      <c r="U53" s="28">
        <f t="shared" si="3"/>
        <v>77479.28044379</v>
      </c>
    </row>
    <row r="54" spans="2:21" ht="18">
      <c r="B54" s="25" t="s">
        <v>46</v>
      </c>
      <c r="C54" s="15">
        <v>58785</v>
      </c>
      <c r="D54" s="22">
        <v>31495.89676572</v>
      </c>
      <c r="E54" s="15">
        <v>2426</v>
      </c>
      <c r="F54" s="22">
        <v>1460.204973</v>
      </c>
      <c r="G54" s="15">
        <v>75</v>
      </c>
      <c r="H54" s="22">
        <v>15.209442</v>
      </c>
      <c r="I54" s="15">
        <v>2716</v>
      </c>
      <c r="J54" s="22">
        <v>1344.194999</v>
      </c>
      <c r="K54" s="16">
        <v>42136</v>
      </c>
      <c r="L54" s="28">
        <v>27885.509517</v>
      </c>
      <c r="M54" s="16">
        <v>43235</v>
      </c>
      <c r="N54" s="28">
        <v>18536.387512</v>
      </c>
      <c r="O54" s="31">
        <v>0</v>
      </c>
      <c r="P54" s="16">
        <v>0</v>
      </c>
      <c r="Q54" s="31">
        <v>0</v>
      </c>
      <c r="R54" s="16">
        <v>46044</v>
      </c>
      <c r="S54" s="40">
        <v>13395.98267405</v>
      </c>
      <c r="T54" s="20">
        <f t="shared" si="2"/>
        <v>195417</v>
      </c>
      <c r="U54" s="28">
        <f t="shared" si="3"/>
        <v>94133.38588277</v>
      </c>
    </row>
    <row r="55" spans="2:21" ht="18">
      <c r="B55" s="25" t="s">
        <v>47</v>
      </c>
      <c r="C55" s="15">
        <v>309243</v>
      </c>
      <c r="D55" s="22">
        <v>77928.30094158999</v>
      </c>
      <c r="E55" s="15">
        <v>11178</v>
      </c>
      <c r="F55" s="22">
        <v>6932.015208</v>
      </c>
      <c r="G55" s="15">
        <v>6</v>
      </c>
      <c r="H55" s="22">
        <v>5.674527</v>
      </c>
      <c r="I55" s="15">
        <v>2099</v>
      </c>
      <c r="J55" s="22">
        <v>1106.525022</v>
      </c>
      <c r="K55" s="16">
        <v>131580</v>
      </c>
      <c r="L55" s="28">
        <v>85774.550393</v>
      </c>
      <c r="M55" s="16">
        <v>151743</v>
      </c>
      <c r="N55" s="28">
        <v>81150.360539</v>
      </c>
      <c r="O55" s="31">
        <v>0</v>
      </c>
      <c r="P55" s="16">
        <v>0</v>
      </c>
      <c r="Q55" s="31">
        <v>0</v>
      </c>
      <c r="R55" s="16">
        <v>96109</v>
      </c>
      <c r="S55" s="40">
        <v>28387.333579809998</v>
      </c>
      <c r="T55" s="20">
        <f t="shared" si="2"/>
        <v>701958</v>
      </c>
      <c r="U55" s="28">
        <f t="shared" si="3"/>
        <v>281284.7602104</v>
      </c>
    </row>
    <row r="56" spans="2:21" ht="18">
      <c r="B56" s="25" t="s">
        <v>48</v>
      </c>
      <c r="C56" s="15">
        <v>71782</v>
      </c>
      <c r="D56" s="22">
        <v>17247.688631779998</v>
      </c>
      <c r="E56" s="15">
        <v>2821</v>
      </c>
      <c r="F56" s="22">
        <v>2016.334967</v>
      </c>
      <c r="G56" s="15">
        <v>876</v>
      </c>
      <c r="H56" s="22">
        <v>137.71987</v>
      </c>
      <c r="I56" s="15">
        <v>2229</v>
      </c>
      <c r="J56" s="22">
        <v>718.834705</v>
      </c>
      <c r="K56" s="16">
        <v>41173</v>
      </c>
      <c r="L56" s="28">
        <v>31545.44638</v>
      </c>
      <c r="M56" s="16">
        <v>48126</v>
      </c>
      <c r="N56" s="28">
        <v>23846.843504</v>
      </c>
      <c r="O56" s="31">
        <v>0</v>
      </c>
      <c r="P56" s="16">
        <v>0</v>
      </c>
      <c r="Q56" s="31">
        <v>0</v>
      </c>
      <c r="R56" s="16">
        <v>17213</v>
      </c>
      <c r="S56" s="40">
        <v>4601.74568826</v>
      </c>
      <c r="T56" s="20">
        <f t="shared" si="2"/>
        <v>184220</v>
      </c>
      <c r="U56" s="28">
        <f t="shared" si="3"/>
        <v>80114.61374603999</v>
      </c>
    </row>
    <row r="57" spans="2:21" ht="18">
      <c r="B57" s="25" t="s">
        <v>49</v>
      </c>
      <c r="C57" s="15">
        <v>154902</v>
      </c>
      <c r="D57" s="22">
        <v>38966.531453229996</v>
      </c>
      <c r="E57" s="15">
        <v>4550</v>
      </c>
      <c r="F57" s="22">
        <v>2673.175439</v>
      </c>
      <c r="G57" s="15">
        <v>49</v>
      </c>
      <c r="H57" s="22">
        <v>13.366252</v>
      </c>
      <c r="I57" s="15">
        <v>2105</v>
      </c>
      <c r="J57" s="22">
        <v>1071.390208</v>
      </c>
      <c r="K57" s="16">
        <v>67410</v>
      </c>
      <c r="L57" s="28">
        <v>38192.362011</v>
      </c>
      <c r="M57" s="16">
        <v>82855</v>
      </c>
      <c r="N57" s="28">
        <v>35130.089554</v>
      </c>
      <c r="O57" s="31">
        <v>0</v>
      </c>
      <c r="P57" s="16">
        <v>0</v>
      </c>
      <c r="Q57" s="31">
        <v>0</v>
      </c>
      <c r="R57" s="16">
        <v>39467</v>
      </c>
      <c r="S57" s="40">
        <v>12162.40211978</v>
      </c>
      <c r="T57" s="20">
        <f t="shared" si="2"/>
        <v>351338</v>
      </c>
      <c r="U57" s="28">
        <f t="shared" si="3"/>
        <v>128209.31703701</v>
      </c>
    </row>
    <row r="58" spans="2:21" ht="18">
      <c r="B58" s="25" t="s">
        <v>50</v>
      </c>
      <c r="C58" s="15">
        <v>1084073</v>
      </c>
      <c r="D58" s="22">
        <v>186349.87269465</v>
      </c>
      <c r="E58" s="15">
        <v>8719</v>
      </c>
      <c r="F58" s="22">
        <v>6149.821057</v>
      </c>
      <c r="G58" s="15">
        <v>423</v>
      </c>
      <c r="H58" s="22">
        <v>91.730228</v>
      </c>
      <c r="I58" s="15">
        <v>19115</v>
      </c>
      <c r="J58" s="22">
        <v>8066.394933</v>
      </c>
      <c r="K58" s="16">
        <v>229722</v>
      </c>
      <c r="L58" s="28">
        <v>154711.911654</v>
      </c>
      <c r="M58" s="16">
        <v>328399</v>
      </c>
      <c r="N58" s="28">
        <v>150784.965763</v>
      </c>
      <c r="O58" s="31">
        <v>0</v>
      </c>
      <c r="P58" s="16">
        <v>0</v>
      </c>
      <c r="Q58" s="31">
        <v>0</v>
      </c>
      <c r="R58" s="16">
        <v>195709</v>
      </c>
      <c r="S58" s="40">
        <v>54270.04569179</v>
      </c>
      <c r="T58" s="20">
        <f t="shared" si="2"/>
        <v>1866160</v>
      </c>
      <c r="U58" s="28">
        <f t="shared" si="3"/>
        <v>560424.7420214401</v>
      </c>
    </row>
    <row r="59" spans="2:21" ht="18">
      <c r="B59" s="25" t="s">
        <v>51</v>
      </c>
      <c r="C59" s="15">
        <v>439</v>
      </c>
      <c r="D59" s="22">
        <v>374.70185152</v>
      </c>
      <c r="E59" s="15">
        <v>366</v>
      </c>
      <c r="F59" s="22">
        <v>414.729259</v>
      </c>
      <c r="G59" s="15">
        <v>0</v>
      </c>
      <c r="H59" s="22">
        <v>0</v>
      </c>
      <c r="I59" s="15">
        <v>7</v>
      </c>
      <c r="J59" s="22">
        <v>1.46</v>
      </c>
      <c r="K59" s="16">
        <v>1853</v>
      </c>
      <c r="L59" s="28">
        <v>1689.326593</v>
      </c>
      <c r="M59" s="16">
        <v>2307</v>
      </c>
      <c r="N59" s="28">
        <v>1944.381529</v>
      </c>
      <c r="O59" s="31">
        <v>0</v>
      </c>
      <c r="P59" s="16">
        <v>0</v>
      </c>
      <c r="Q59" s="31">
        <v>0</v>
      </c>
      <c r="R59" s="16">
        <v>79</v>
      </c>
      <c r="S59" s="40">
        <v>69.691678</v>
      </c>
      <c r="T59" s="20">
        <f t="shared" si="2"/>
        <v>5051</v>
      </c>
      <c r="U59" s="28">
        <f t="shared" si="3"/>
        <v>4494.290910520001</v>
      </c>
    </row>
    <row r="60" spans="2:21" ht="18">
      <c r="B60" s="25" t="s">
        <v>52</v>
      </c>
      <c r="C60" s="15">
        <v>472</v>
      </c>
      <c r="D60" s="22">
        <v>353.03887353999994</v>
      </c>
      <c r="E60" s="15">
        <v>177</v>
      </c>
      <c r="F60" s="22">
        <v>179.178301</v>
      </c>
      <c r="G60" s="15">
        <v>0</v>
      </c>
      <c r="H60" s="22">
        <v>0</v>
      </c>
      <c r="I60" s="15">
        <v>0</v>
      </c>
      <c r="J60" s="22">
        <v>0</v>
      </c>
      <c r="K60" s="16">
        <v>2487</v>
      </c>
      <c r="L60" s="28">
        <v>1974.738157</v>
      </c>
      <c r="M60" s="16">
        <v>1917</v>
      </c>
      <c r="N60" s="28">
        <v>1359.954003</v>
      </c>
      <c r="O60" s="31">
        <v>0</v>
      </c>
      <c r="P60" s="16">
        <v>0</v>
      </c>
      <c r="Q60" s="31">
        <v>0</v>
      </c>
      <c r="R60" s="16">
        <v>61</v>
      </c>
      <c r="S60" s="41">
        <v>27.6832</v>
      </c>
      <c r="T60" s="20">
        <f t="shared" si="2"/>
        <v>5114</v>
      </c>
      <c r="U60" s="28">
        <f t="shared" si="3"/>
        <v>3894.5925345399996</v>
      </c>
    </row>
    <row r="61" spans="2:22" ht="18">
      <c r="B61" s="18" t="s">
        <v>0</v>
      </c>
      <c r="C61" s="33">
        <f aca="true" t="shared" si="4" ref="C61:U61">SUM(C28:C60)</f>
        <v>8856061</v>
      </c>
      <c r="D61" s="34">
        <f t="shared" si="4"/>
        <v>1797286.92462628</v>
      </c>
      <c r="E61" s="33">
        <f t="shared" si="4"/>
        <v>253232</v>
      </c>
      <c r="F61" s="34">
        <f t="shared" si="4"/>
        <v>184270.15687500004</v>
      </c>
      <c r="G61" s="33">
        <f t="shared" si="4"/>
        <v>22479</v>
      </c>
      <c r="H61" s="34">
        <f t="shared" si="4"/>
        <v>3553.5145959999995</v>
      </c>
      <c r="I61" s="33">
        <f t="shared" si="4"/>
        <v>127701</v>
      </c>
      <c r="J61" s="34">
        <f t="shared" si="4"/>
        <v>68043.357776</v>
      </c>
      <c r="K61" s="33">
        <f t="shared" si="4"/>
        <v>3179375</v>
      </c>
      <c r="L61" s="34">
        <f t="shared" si="4"/>
        <v>1955989.806683</v>
      </c>
      <c r="M61" s="33">
        <f t="shared" si="4"/>
        <v>3856702</v>
      </c>
      <c r="N61" s="34">
        <f t="shared" si="4"/>
        <v>1807516.7808160002</v>
      </c>
      <c r="O61" s="33">
        <f t="shared" si="4"/>
        <v>65</v>
      </c>
      <c r="P61" s="33">
        <f t="shared" si="4"/>
        <v>4</v>
      </c>
      <c r="Q61" s="33">
        <f t="shared" si="4"/>
        <v>43</v>
      </c>
      <c r="R61" s="33">
        <f t="shared" si="4"/>
        <v>2077886</v>
      </c>
      <c r="S61" s="34">
        <f t="shared" si="4"/>
        <v>662449.55880018</v>
      </c>
      <c r="T61" s="33">
        <f t="shared" si="4"/>
        <v>18373548</v>
      </c>
      <c r="U61" s="19">
        <f t="shared" si="4"/>
        <v>6479110.10017246</v>
      </c>
      <c r="V61" s="12"/>
    </row>
    <row r="62" spans="2:22" s="47" customFormat="1" ht="18">
      <c r="B62" s="44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6"/>
    </row>
    <row r="63" spans="2:21" ht="18">
      <c r="B63" s="65" t="s">
        <v>68</v>
      </c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</row>
    <row r="64" spans="2:23" ht="72">
      <c r="B64" s="4"/>
      <c r="C64" s="66"/>
      <c r="D64" s="67"/>
      <c r="E64" s="68" t="s">
        <v>1</v>
      </c>
      <c r="F64" s="69"/>
      <c r="G64" s="59" t="s">
        <v>2</v>
      </c>
      <c r="H64" s="60"/>
      <c r="I64" s="59" t="s">
        <v>6</v>
      </c>
      <c r="J64" s="60"/>
      <c r="K64" s="59" t="s">
        <v>63</v>
      </c>
      <c r="L64" s="60"/>
      <c r="M64" s="59" t="s">
        <v>69</v>
      </c>
      <c r="N64" s="60"/>
      <c r="O64" s="59" t="s">
        <v>70</v>
      </c>
      <c r="P64" s="60"/>
      <c r="Q64" s="48" t="s">
        <v>66</v>
      </c>
      <c r="R64" s="48" t="s">
        <v>67</v>
      </c>
      <c r="S64" s="48" t="s">
        <v>3</v>
      </c>
      <c r="T64" s="70" t="s">
        <v>7</v>
      </c>
      <c r="U64" s="70"/>
      <c r="V64" s="59" t="s">
        <v>0</v>
      </c>
      <c r="W64" s="60"/>
    </row>
    <row r="65" spans="2:23" ht="18">
      <c r="B65" s="4" t="s">
        <v>13</v>
      </c>
      <c r="C65" s="61" t="s">
        <v>71</v>
      </c>
      <c r="D65" s="62"/>
      <c r="E65" s="9" t="s">
        <v>4</v>
      </c>
      <c r="F65" s="8" t="s">
        <v>5</v>
      </c>
      <c r="G65" s="9" t="s">
        <v>4</v>
      </c>
      <c r="H65" s="8" t="s">
        <v>5</v>
      </c>
      <c r="I65" s="9" t="s">
        <v>4</v>
      </c>
      <c r="J65" s="8" t="s">
        <v>5</v>
      </c>
      <c r="K65" s="9" t="s">
        <v>4</v>
      </c>
      <c r="L65" s="6" t="s">
        <v>5</v>
      </c>
      <c r="M65" s="9" t="s">
        <v>4</v>
      </c>
      <c r="N65" s="9" t="s">
        <v>5</v>
      </c>
      <c r="O65" s="9" t="s">
        <v>4</v>
      </c>
      <c r="P65" s="8" t="s">
        <v>5</v>
      </c>
      <c r="Q65" s="9" t="s">
        <v>4</v>
      </c>
      <c r="R65" s="9" t="s">
        <v>4</v>
      </c>
      <c r="S65" s="39" t="s">
        <v>4</v>
      </c>
      <c r="T65" s="9" t="s">
        <v>4</v>
      </c>
      <c r="U65" s="6" t="s">
        <v>5</v>
      </c>
      <c r="V65" s="10" t="s">
        <v>4</v>
      </c>
      <c r="W65" s="42" t="s">
        <v>5</v>
      </c>
    </row>
    <row r="66" spans="1:23" ht="18">
      <c r="A66" s="40"/>
      <c r="B66" s="49" t="s">
        <v>9</v>
      </c>
      <c r="C66" s="63" t="s">
        <v>72</v>
      </c>
      <c r="D66" s="64"/>
      <c r="E66" s="15">
        <v>785185</v>
      </c>
      <c r="F66" s="22">
        <v>147313.14402</v>
      </c>
      <c r="G66" s="15">
        <v>39</v>
      </c>
      <c r="H66" s="22">
        <v>262.051417</v>
      </c>
      <c r="I66" s="15">
        <v>0</v>
      </c>
      <c r="J66" s="22">
        <v>0</v>
      </c>
      <c r="K66" s="15">
        <v>0</v>
      </c>
      <c r="L66" s="21">
        <v>0</v>
      </c>
      <c r="M66" s="16">
        <v>4469</v>
      </c>
      <c r="N66" s="28">
        <v>3043.594905</v>
      </c>
      <c r="O66" s="16">
        <v>30230</v>
      </c>
      <c r="P66" s="28">
        <v>8543.458131</v>
      </c>
      <c r="Q66" s="31">
        <v>0</v>
      </c>
      <c r="R66" s="16">
        <v>0</v>
      </c>
      <c r="S66" s="31">
        <v>0</v>
      </c>
      <c r="T66" s="16">
        <v>1230</v>
      </c>
      <c r="U66" s="27">
        <v>271.687945</v>
      </c>
      <c r="V66" s="37">
        <f>E66+G66+I66+K66+M66+O66+Q66+R66+S66+T66</f>
        <v>821153</v>
      </c>
      <c r="W66" s="28">
        <f>F66+H66+J66+L66+N66+P66+U66</f>
        <v>159433.93641800003</v>
      </c>
    </row>
    <row r="67" spans="1:23" ht="18">
      <c r="A67" s="40"/>
      <c r="B67" s="50" t="s">
        <v>9</v>
      </c>
      <c r="C67" s="55" t="s">
        <v>73</v>
      </c>
      <c r="D67" s="56"/>
      <c r="E67" s="15">
        <v>77733</v>
      </c>
      <c r="F67" s="22">
        <v>10583.472237</v>
      </c>
      <c r="G67" s="15">
        <v>41819</v>
      </c>
      <c r="H67" s="22">
        <v>15438.463624</v>
      </c>
      <c r="I67" s="15">
        <v>0</v>
      </c>
      <c r="J67" s="22">
        <v>0</v>
      </c>
      <c r="K67" s="15">
        <v>12006</v>
      </c>
      <c r="L67" s="22">
        <v>20753.575796</v>
      </c>
      <c r="M67" s="16">
        <v>42170</v>
      </c>
      <c r="N67" s="28">
        <v>13942.01552</v>
      </c>
      <c r="O67" s="16">
        <v>44602</v>
      </c>
      <c r="P67" s="28">
        <v>20749.14171</v>
      </c>
      <c r="Q67" s="31">
        <v>22</v>
      </c>
      <c r="R67" s="16">
        <v>0</v>
      </c>
      <c r="S67" s="31">
        <v>0</v>
      </c>
      <c r="T67" s="16">
        <v>9424</v>
      </c>
      <c r="U67" s="28">
        <v>1913.860445</v>
      </c>
      <c r="V67" s="20">
        <f aca="true" t="shared" si="5" ref="V67:V115">E67+G67+I67+K67+M67+O67+Q67+R67+S67+T67</f>
        <v>227776</v>
      </c>
      <c r="W67" s="28">
        <f aca="true" t="shared" si="6" ref="W67:W115">F67+H67+J67+L67+N67+P67+U67</f>
        <v>83380.52933199999</v>
      </c>
    </row>
    <row r="68" spans="1:23" ht="18">
      <c r="A68" s="40"/>
      <c r="B68" s="50" t="s">
        <v>9</v>
      </c>
      <c r="C68" s="55" t="s">
        <v>74</v>
      </c>
      <c r="D68" s="56"/>
      <c r="E68" s="15">
        <v>0</v>
      </c>
      <c r="F68" s="22">
        <v>0</v>
      </c>
      <c r="G68" s="15">
        <v>0</v>
      </c>
      <c r="H68" s="22">
        <v>0</v>
      </c>
      <c r="I68" s="15">
        <v>0</v>
      </c>
      <c r="J68" s="22">
        <v>0</v>
      </c>
      <c r="K68" s="15">
        <v>0</v>
      </c>
      <c r="L68" s="22">
        <v>0</v>
      </c>
      <c r="M68" s="16">
        <v>8</v>
      </c>
      <c r="N68" s="28">
        <v>3.161</v>
      </c>
      <c r="O68" s="16">
        <v>84</v>
      </c>
      <c r="P68" s="28">
        <v>24.026616</v>
      </c>
      <c r="Q68" s="31">
        <v>0</v>
      </c>
      <c r="R68" s="16">
        <v>0</v>
      </c>
      <c r="S68" s="31">
        <v>0</v>
      </c>
      <c r="T68" s="16">
        <v>12173</v>
      </c>
      <c r="U68" s="28">
        <v>2523.862449899999</v>
      </c>
      <c r="V68" s="20">
        <f t="shared" si="5"/>
        <v>12265</v>
      </c>
      <c r="W68" s="28">
        <f t="shared" si="6"/>
        <v>2551.050065899999</v>
      </c>
    </row>
    <row r="69" spans="1:23" ht="18">
      <c r="A69" s="40"/>
      <c r="B69" s="50" t="s">
        <v>9</v>
      </c>
      <c r="C69" s="55" t="s">
        <v>75</v>
      </c>
      <c r="D69" s="56"/>
      <c r="E69" s="15">
        <v>418679</v>
      </c>
      <c r="F69" s="22">
        <v>21823.580915</v>
      </c>
      <c r="G69" s="15">
        <v>0</v>
      </c>
      <c r="H69" s="22">
        <v>0</v>
      </c>
      <c r="I69" s="15">
        <v>0</v>
      </c>
      <c r="J69" s="22">
        <v>0</v>
      </c>
      <c r="K69" s="15">
        <v>0</v>
      </c>
      <c r="L69" s="22">
        <v>0</v>
      </c>
      <c r="M69" s="16">
        <v>25868</v>
      </c>
      <c r="N69" s="28">
        <v>6284.954257</v>
      </c>
      <c r="O69" s="16">
        <v>10177</v>
      </c>
      <c r="P69" s="28">
        <v>3037.934776</v>
      </c>
      <c r="Q69" s="31">
        <v>0</v>
      </c>
      <c r="R69" s="16">
        <v>0</v>
      </c>
      <c r="S69" s="31">
        <v>0</v>
      </c>
      <c r="T69" s="16">
        <v>6995</v>
      </c>
      <c r="U69" s="28">
        <v>1814.400836</v>
      </c>
      <c r="V69" s="20">
        <f t="shared" si="5"/>
        <v>461719</v>
      </c>
      <c r="W69" s="28">
        <f t="shared" si="6"/>
        <v>32960.870784</v>
      </c>
    </row>
    <row r="70" spans="1:23" ht="18">
      <c r="A70" s="40"/>
      <c r="B70" s="50" t="s">
        <v>9</v>
      </c>
      <c r="C70" s="55" t="s">
        <v>76</v>
      </c>
      <c r="D70" s="56"/>
      <c r="E70" s="15">
        <v>0</v>
      </c>
      <c r="F70" s="22">
        <v>0</v>
      </c>
      <c r="G70" s="15">
        <v>0</v>
      </c>
      <c r="H70" s="22">
        <v>0</v>
      </c>
      <c r="I70" s="15">
        <v>0</v>
      </c>
      <c r="J70" s="22">
        <v>0</v>
      </c>
      <c r="K70" s="15">
        <v>0</v>
      </c>
      <c r="L70" s="22">
        <v>0</v>
      </c>
      <c r="M70" s="16">
        <v>0</v>
      </c>
      <c r="N70" s="28">
        <v>0</v>
      </c>
      <c r="O70" s="16">
        <v>0</v>
      </c>
      <c r="P70" s="28">
        <v>0</v>
      </c>
      <c r="Q70" s="31">
        <v>0</v>
      </c>
      <c r="R70" s="16">
        <v>0</v>
      </c>
      <c r="S70" s="31">
        <v>0</v>
      </c>
      <c r="T70" s="16">
        <v>0</v>
      </c>
      <c r="U70" s="28">
        <v>0</v>
      </c>
      <c r="V70" s="20">
        <f t="shared" si="5"/>
        <v>0</v>
      </c>
      <c r="W70" s="28">
        <f t="shared" si="6"/>
        <v>0</v>
      </c>
    </row>
    <row r="71" spans="1:23" ht="18">
      <c r="A71" s="40"/>
      <c r="B71" s="50" t="s">
        <v>9</v>
      </c>
      <c r="C71" s="55" t="s">
        <v>77</v>
      </c>
      <c r="D71" s="56"/>
      <c r="E71" s="15">
        <v>671530</v>
      </c>
      <c r="F71" s="22">
        <v>43251.47437611997</v>
      </c>
      <c r="G71" s="15">
        <v>0</v>
      </c>
      <c r="H71" s="22">
        <v>0</v>
      </c>
      <c r="I71" s="15">
        <v>0</v>
      </c>
      <c r="J71" s="22">
        <v>0</v>
      </c>
      <c r="K71" s="15">
        <v>15561</v>
      </c>
      <c r="L71" s="22">
        <v>7507.889331</v>
      </c>
      <c r="M71" s="16">
        <v>0</v>
      </c>
      <c r="N71" s="28">
        <v>0</v>
      </c>
      <c r="O71" s="16">
        <v>0</v>
      </c>
      <c r="P71" s="28">
        <v>0</v>
      </c>
      <c r="Q71" s="31">
        <v>0</v>
      </c>
      <c r="R71" s="16">
        <v>0</v>
      </c>
      <c r="S71" s="31">
        <v>0</v>
      </c>
      <c r="T71" s="16">
        <v>0</v>
      </c>
      <c r="U71" s="28">
        <v>0</v>
      </c>
      <c r="V71" s="20">
        <f t="shared" si="5"/>
        <v>687091</v>
      </c>
      <c r="W71" s="28">
        <f t="shared" si="6"/>
        <v>50759.36370711997</v>
      </c>
    </row>
    <row r="72" spans="1:23" ht="18">
      <c r="A72" s="40"/>
      <c r="B72" s="50" t="s">
        <v>9</v>
      </c>
      <c r="C72" s="55" t="s">
        <v>78</v>
      </c>
      <c r="D72" s="56"/>
      <c r="E72" s="15">
        <v>1114572</v>
      </c>
      <c r="F72" s="22">
        <v>186572.076472</v>
      </c>
      <c r="G72" s="15">
        <v>0</v>
      </c>
      <c r="H72" s="22">
        <v>0</v>
      </c>
      <c r="I72" s="15">
        <v>0</v>
      </c>
      <c r="J72" s="22">
        <v>0</v>
      </c>
      <c r="K72" s="15">
        <v>0</v>
      </c>
      <c r="L72" s="22">
        <v>0</v>
      </c>
      <c r="M72" s="16">
        <v>37606</v>
      </c>
      <c r="N72" s="28">
        <v>31117.287106</v>
      </c>
      <c r="O72" s="16">
        <v>115189</v>
      </c>
      <c r="P72" s="28">
        <v>32871.617449</v>
      </c>
      <c r="Q72" s="31">
        <v>0</v>
      </c>
      <c r="R72" s="16">
        <v>0</v>
      </c>
      <c r="S72" s="31">
        <v>0</v>
      </c>
      <c r="T72" s="16">
        <v>23038</v>
      </c>
      <c r="U72" s="28">
        <v>6744.58061</v>
      </c>
      <c r="V72" s="20">
        <f t="shared" si="5"/>
        <v>1290405</v>
      </c>
      <c r="W72" s="28">
        <f t="shared" si="6"/>
        <v>257305.561637</v>
      </c>
    </row>
    <row r="73" spans="1:23" ht="18">
      <c r="A73" s="40"/>
      <c r="B73" s="50" t="s">
        <v>9</v>
      </c>
      <c r="C73" s="55" t="s">
        <v>79</v>
      </c>
      <c r="D73" s="56"/>
      <c r="E73" s="15">
        <v>303008</v>
      </c>
      <c r="F73" s="22">
        <v>143962.316152</v>
      </c>
      <c r="G73" s="15">
        <v>0</v>
      </c>
      <c r="H73" s="22">
        <v>0</v>
      </c>
      <c r="I73" s="15">
        <v>0</v>
      </c>
      <c r="J73" s="22">
        <v>0</v>
      </c>
      <c r="K73" s="15">
        <v>0</v>
      </c>
      <c r="L73" s="22">
        <v>0</v>
      </c>
      <c r="M73" s="16">
        <v>1586</v>
      </c>
      <c r="N73" s="28">
        <v>1640.976407</v>
      </c>
      <c r="O73" s="16">
        <v>0</v>
      </c>
      <c r="P73" s="28">
        <v>0</v>
      </c>
      <c r="Q73" s="31">
        <v>0</v>
      </c>
      <c r="R73" s="16">
        <v>0</v>
      </c>
      <c r="S73" s="31">
        <v>0</v>
      </c>
      <c r="T73" s="16">
        <v>0</v>
      </c>
      <c r="U73" s="28">
        <v>0</v>
      </c>
      <c r="V73" s="20">
        <f t="shared" si="5"/>
        <v>304594</v>
      </c>
      <c r="W73" s="28">
        <f t="shared" si="6"/>
        <v>145603.29255900002</v>
      </c>
    </row>
    <row r="74" spans="1:23" ht="18">
      <c r="A74" s="40"/>
      <c r="B74" s="50" t="s">
        <v>9</v>
      </c>
      <c r="C74" s="55" t="s">
        <v>80</v>
      </c>
      <c r="D74" s="56"/>
      <c r="E74" s="15">
        <v>0</v>
      </c>
      <c r="F74" s="22">
        <v>0</v>
      </c>
      <c r="G74" s="15">
        <v>0</v>
      </c>
      <c r="H74" s="22">
        <v>0</v>
      </c>
      <c r="I74" s="15">
        <v>0</v>
      </c>
      <c r="J74" s="22">
        <v>0</v>
      </c>
      <c r="K74" s="15">
        <v>0</v>
      </c>
      <c r="L74" s="22">
        <v>0</v>
      </c>
      <c r="M74" s="16">
        <v>0</v>
      </c>
      <c r="N74" s="28">
        <v>0</v>
      </c>
      <c r="O74" s="16">
        <v>0</v>
      </c>
      <c r="P74" s="28">
        <v>0</v>
      </c>
      <c r="Q74" s="31">
        <v>0</v>
      </c>
      <c r="R74" s="16">
        <v>0</v>
      </c>
      <c r="S74" s="31">
        <v>0</v>
      </c>
      <c r="T74" s="16">
        <v>188415</v>
      </c>
      <c r="U74" s="28">
        <v>82684.385036</v>
      </c>
      <c r="V74" s="20">
        <f t="shared" si="5"/>
        <v>188415</v>
      </c>
      <c r="W74" s="28">
        <f t="shared" si="6"/>
        <v>82684.385036</v>
      </c>
    </row>
    <row r="75" spans="1:23" ht="18">
      <c r="A75" s="40"/>
      <c r="B75" s="50" t="s">
        <v>9</v>
      </c>
      <c r="C75" s="55" t="s">
        <v>81</v>
      </c>
      <c r="D75" s="56"/>
      <c r="E75" s="15">
        <v>0</v>
      </c>
      <c r="F75" s="22">
        <v>0</v>
      </c>
      <c r="G75" s="15">
        <v>0</v>
      </c>
      <c r="H75" s="22">
        <v>0</v>
      </c>
      <c r="I75" s="15">
        <v>0</v>
      </c>
      <c r="J75" s="22">
        <v>0</v>
      </c>
      <c r="K75" s="15">
        <v>0</v>
      </c>
      <c r="L75" s="22">
        <v>0</v>
      </c>
      <c r="M75" s="16">
        <v>0</v>
      </c>
      <c r="N75" s="28">
        <v>0</v>
      </c>
      <c r="O75" s="16">
        <v>0</v>
      </c>
      <c r="P75" s="28">
        <v>0</v>
      </c>
      <c r="Q75" s="31">
        <v>0</v>
      </c>
      <c r="R75" s="16">
        <v>0</v>
      </c>
      <c r="S75" s="31">
        <v>0</v>
      </c>
      <c r="T75" s="16">
        <v>0</v>
      </c>
      <c r="U75" s="28">
        <v>0</v>
      </c>
      <c r="V75" s="20">
        <f t="shared" si="5"/>
        <v>0</v>
      </c>
      <c r="W75" s="28">
        <f t="shared" si="6"/>
        <v>0</v>
      </c>
    </row>
    <row r="76" spans="1:23" ht="18">
      <c r="A76" s="40"/>
      <c r="B76" s="50" t="s">
        <v>9</v>
      </c>
      <c r="C76" s="55" t="s">
        <v>82</v>
      </c>
      <c r="D76" s="56"/>
      <c r="E76" s="15">
        <v>0</v>
      </c>
      <c r="F76" s="22">
        <v>0</v>
      </c>
      <c r="G76" s="15">
        <v>0</v>
      </c>
      <c r="H76" s="22">
        <v>0</v>
      </c>
      <c r="I76" s="15">
        <v>0</v>
      </c>
      <c r="J76" s="22">
        <v>0</v>
      </c>
      <c r="K76" s="15">
        <v>0</v>
      </c>
      <c r="L76" s="22">
        <v>0</v>
      </c>
      <c r="M76" s="16">
        <v>0</v>
      </c>
      <c r="N76" s="28">
        <v>0</v>
      </c>
      <c r="O76" s="16">
        <v>0</v>
      </c>
      <c r="P76" s="28">
        <v>0</v>
      </c>
      <c r="Q76" s="31">
        <v>0</v>
      </c>
      <c r="R76" s="16">
        <v>0</v>
      </c>
      <c r="S76" s="31">
        <v>0</v>
      </c>
      <c r="T76" s="16">
        <v>20353</v>
      </c>
      <c r="U76" s="28">
        <v>4418.75596528</v>
      </c>
      <c r="V76" s="20">
        <f t="shared" si="5"/>
        <v>20353</v>
      </c>
      <c r="W76" s="28">
        <f t="shared" si="6"/>
        <v>4418.75596528</v>
      </c>
    </row>
    <row r="77" spans="1:23" ht="18">
      <c r="A77" s="40"/>
      <c r="B77" s="50" t="s">
        <v>9</v>
      </c>
      <c r="C77" s="55" t="s">
        <v>83</v>
      </c>
      <c r="D77" s="56"/>
      <c r="E77" s="15">
        <v>0</v>
      </c>
      <c r="F77" s="22">
        <v>0</v>
      </c>
      <c r="G77" s="15">
        <v>0</v>
      </c>
      <c r="H77" s="22">
        <v>0</v>
      </c>
      <c r="I77" s="15">
        <v>0</v>
      </c>
      <c r="J77" s="22">
        <v>0</v>
      </c>
      <c r="K77" s="15">
        <v>0</v>
      </c>
      <c r="L77" s="22">
        <v>0</v>
      </c>
      <c r="M77" s="16">
        <v>0</v>
      </c>
      <c r="N77" s="28">
        <v>0</v>
      </c>
      <c r="O77" s="16">
        <v>0</v>
      </c>
      <c r="P77" s="28">
        <v>0</v>
      </c>
      <c r="Q77" s="31">
        <v>0</v>
      </c>
      <c r="R77" s="16">
        <v>0</v>
      </c>
      <c r="S77" s="31">
        <v>0</v>
      </c>
      <c r="T77" s="16">
        <v>0</v>
      </c>
      <c r="U77" s="28">
        <v>0</v>
      </c>
      <c r="V77" s="20">
        <f t="shared" si="5"/>
        <v>0</v>
      </c>
      <c r="W77" s="28">
        <f t="shared" si="6"/>
        <v>0</v>
      </c>
    </row>
    <row r="78" spans="1:23" ht="18">
      <c r="A78" s="40"/>
      <c r="B78" s="50" t="s">
        <v>9</v>
      </c>
      <c r="C78" s="55" t="s">
        <v>84</v>
      </c>
      <c r="D78" s="56"/>
      <c r="E78" s="15">
        <v>256048</v>
      </c>
      <c r="F78" s="22">
        <v>85787.457974</v>
      </c>
      <c r="G78" s="15">
        <v>42</v>
      </c>
      <c r="H78" s="22">
        <v>13832.114865</v>
      </c>
      <c r="I78" s="15">
        <v>0</v>
      </c>
      <c r="J78" s="22">
        <v>0</v>
      </c>
      <c r="K78" s="15">
        <v>0</v>
      </c>
      <c r="L78" s="22">
        <v>0</v>
      </c>
      <c r="M78" s="16">
        <v>2140</v>
      </c>
      <c r="N78" s="28">
        <v>2500.284816</v>
      </c>
      <c r="O78" s="16">
        <v>16937</v>
      </c>
      <c r="P78" s="28">
        <v>4732.664969</v>
      </c>
      <c r="Q78" s="31">
        <v>0</v>
      </c>
      <c r="R78" s="16">
        <v>0</v>
      </c>
      <c r="S78" s="31">
        <v>0</v>
      </c>
      <c r="T78" s="16">
        <v>16</v>
      </c>
      <c r="U78" s="28">
        <v>3.161684</v>
      </c>
      <c r="V78" s="20">
        <f t="shared" si="5"/>
        <v>275183</v>
      </c>
      <c r="W78" s="28">
        <f t="shared" si="6"/>
        <v>106855.68430800001</v>
      </c>
    </row>
    <row r="79" spans="1:23" ht="18">
      <c r="A79" s="40"/>
      <c r="B79" s="50" t="s">
        <v>9</v>
      </c>
      <c r="C79" s="55" t="s">
        <v>85</v>
      </c>
      <c r="D79" s="56"/>
      <c r="E79" s="15">
        <v>3571238</v>
      </c>
      <c r="F79" s="22">
        <v>985565.4773191587</v>
      </c>
      <c r="G79" s="15">
        <v>211332</v>
      </c>
      <c r="H79" s="22">
        <v>154737.526969</v>
      </c>
      <c r="I79" s="15">
        <v>0</v>
      </c>
      <c r="J79" s="22">
        <v>0</v>
      </c>
      <c r="K79" s="15">
        <v>0</v>
      </c>
      <c r="L79" s="22">
        <v>0</v>
      </c>
      <c r="M79" s="16">
        <v>2796783</v>
      </c>
      <c r="N79" s="28">
        <v>1814709.551277</v>
      </c>
      <c r="O79" s="16">
        <v>3599754</v>
      </c>
      <c r="P79" s="28">
        <v>1723466.624204</v>
      </c>
      <c r="Q79" s="31">
        <v>0</v>
      </c>
      <c r="R79" s="16">
        <v>0</v>
      </c>
      <c r="S79" s="31">
        <v>0</v>
      </c>
      <c r="T79" s="16">
        <v>294182</v>
      </c>
      <c r="U79" s="28">
        <v>93722.141356</v>
      </c>
      <c r="V79" s="20">
        <f t="shared" si="5"/>
        <v>10473289</v>
      </c>
      <c r="W79" s="28">
        <f t="shared" si="6"/>
        <v>4772201.321125158</v>
      </c>
    </row>
    <row r="80" spans="1:23" ht="18">
      <c r="A80" s="40"/>
      <c r="B80" s="50" t="s">
        <v>9</v>
      </c>
      <c r="C80" s="55" t="s">
        <v>86</v>
      </c>
      <c r="D80" s="56"/>
      <c r="E80" s="15">
        <v>0</v>
      </c>
      <c r="F80" s="22">
        <v>0</v>
      </c>
      <c r="G80" s="15">
        <v>0</v>
      </c>
      <c r="H80" s="22">
        <v>0</v>
      </c>
      <c r="I80" s="15">
        <v>0</v>
      </c>
      <c r="J80" s="22">
        <v>0</v>
      </c>
      <c r="K80" s="15">
        <v>0</v>
      </c>
      <c r="L80" s="22">
        <v>0</v>
      </c>
      <c r="M80" s="16">
        <v>1019</v>
      </c>
      <c r="N80" s="28">
        <v>130.673802</v>
      </c>
      <c r="O80" s="16">
        <v>521</v>
      </c>
      <c r="P80" s="28">
        <v>126.472168</v>
      </c>
      <c r="Q80" s="31">
        <v>0</v>
      </c>
      <c r="R80" s="16">
        <v>0</v>
      </c>
      <c r="S80" s="31">
        <v>0</v>
      </c>
      <c r="T80" s="16">
        <v>4922</v>
      </c>
      <c r="U80" s="28">
        <v>1353.567889</v>
      </c>
      <c r="V80" s="20">
        <f t="shared" si="5"/>
        <v>6462</v>
      </c>
      <c r="W80" s="28">
        <f t="shared" si="6"/>
        <v>1610.713859</v>
      </c>
    </row>
    <row r="81" spans="1:23" ht="18">
      <c r="A81" s="40"/>
      <c r="B81" s="50" t="s">
        <v>9</v>
      </c>
      <c r="C81" s="55" t="s">
        <v>87</v>
      </c>
      <c r="D81" s="56"/>
      <c r="E81" s="15">
        <v>0</v>
      </c>
      <c r="F81" s="22">
        <v>0</v>
      </c>
      <c r="G81" s="15">
        <v>0</v>
      </c>
      <c r="H81" s="22">
        <v>0</v>
      </c>
      <c r="I81" s="15">
        <v>0</v>
      </c>
      <c r="J81" s="22">
        <v>0</v>
      </c>
      <c r="K81" s="15">
        <v>0</v>
      </c>
      <c r="L81" s="22">
        <v>0</v>
      </c>
      <c r="M81" s="16">
        <v>0</v>
      </c>
      <c r="N81" s="28">
        <v>0</v>
      </c>
      <c r="O81" s="16">
        <v>0</v>
      </c>
      <c r="P81" s="28">
        <v>0</v>
      </c>
      <c r="Q81" s="31">
        <v>0</v>
      </c>
      <c r="R81" s="16">
        <v>0</v>
      </c>
      <c r="S81" s="31">
        <v>0</v>
      </c>
      <c r="T81" s="16">
        <v>0</v>
      </c>
      <c r="U81" s="28">
        <v>0</v>
      </c>
      <c r="V81" s="20">
        <f t="shared" si="5"/>
        <v>0</v>
      </c>
      <c r="W81" s="28">
        <f t="shared" si="6"/>
        <v>0</v>
      </c>
    </row>
    <row r="82" spans="1:23" ht="18">
      <c r="A82" s="40"/>
      <c r="B82" s="50" t="s">
        <v>9</v>
      </c>
      <c r="C82" s="55" t="s">
        <v>88</v>
      </c>
      <c r="D82" s="56"/>
      <c r="E82" s="15">
        <v>92684</v>
      </c>
      <c r="F82" s="22">
        <v>22679.25651</v>
      </c>
      <c r="G82" s="15">
        <v>0</v>
      </c>
      <c r="H82" s="22">
        <v>0</v>
      </c>
      <c r="I82" s="15">
        <v>0</v>
      </c>
      <c r="J82" s="22">
        <v>0</v>
      </c>
      <c r="K82" s="15">
        <v>0</v>
      </c>
      <c r="L82" s="22">
        <v>0</v>
      </c>
      <c r="M82" s="16">
        <v>3057</v>
      </c>
      <c r="N82" s="28">
        <v>5396.417796</v>
      </c>
      <c r="O82" s="16">
        <v>27468</v>
      </c>
      <c r="P82" s="28">
        <v>9354.496116</v>
      </c>
      <c r="Q82" s="31">
        <v>0</v>
      </c>
      <c r="R82" s="16">
        <v>0</v>
      </c>
      <c r="S82" s="31">
        <v>0</v>
      </c>
      <c r="T82" s="16">
        <v>1088</v>
      </c>
      <c r="U82" s="28">
        <v>288.833985</v>
      </c>
      <c r="V82" s="20">
        <f t="shared" si="5"/>
        <v>124297</v>
      </c>
      <c r="W82" s="28">
        <f t="shared" si="6"/>
        <v>37719.004407</v>
      </c>
    </row>
    <row r="83" spans="1:23" ht="18">
      <c r="A83" s="40"/>
      <c r="B83" s="50" t="s">
        <v>9</v>
      </c>
      <c r="C83" s="55" t="s">
        <v>89</v>
      </c>
      <c r="D83" s="56"/>
      <c r="E83" s="15">
        <v>368956</v>
      </c>
      <c r="F83" s="22">
        <v>46679.159328</v>
      </c>
      <c r="G83" s="15">
        <v>0</v>
      </c>
      <c r="H83" s="22">
        <v>0</v>
      </c>
      <c r="I83" s="15">
        <v>0</v>
      </c>
      <c r="J83" s="22">
        <v>0</v>
      </c>
      <c r="K83" s="15">
        <v>0</v>
      </c>
      <c r="L83" s="22">
        <v>0</v>
      </c>
      <c r="M83" s="16">
        <v>191805</v>
      </c>
      <c r="N83" s="28">
        <v>66681.818941</v>
      </c>
      <c r="O83" s="16">
        <v>8009</v>
      </c>
      <c r="P83" s="28">
        <v>2674.279</v>
      </c>
      <c r="Q83" s="31">
        <v>0</v>
      </c>
      <c r="R83" s="16">
        <v>0</v>
      </c>
      <c r="S83" s="31">
        <v>0</v>
      </c>
      <c r="T83" s="16">
        <v>157683</v>
      </c>
      <c r="U83" s="28">
        <v>52675.39763</v>
      </c>
      <c r="V83" s="20">
        <f t="shared" si="5"/>
        <v>726453</v>
      </c>
      <c r="W83" s="28">
        <f t="shared" si="6"/>
        <v>168710.65489900002</v>
      </c>
    </row>
    <row r="84" spans="1:23" ht="18">
      <c r="A84" s="40"/>
      <c r="B84" s="50" t="s">
        <v>9</v>
      </c>
      <c r="C84" s="55" t="s">
        <v>90</v>
      </c>
      <c r="D84" s="56"/>
      <c r="E84" s="15">
        <v>1140934</v>
      </c>
      <c r="F84" s="22">
        <v>96653.884536</v>
      </c>
      <c r="G84" s="15">
        <v>0</v>
      </c>
      <c r="H84" s="22">
        <v>0</v>
      </c>
      <c r="I84" s="15">
        <v>0</v>
      </c>
      <c r="J84" s="22">
        <v>0</v>
      </c>
      <c r="K84" s="15">
        <v>2581</v>
      </c>
      <c r="L84" s="22">
        <v>606.771267</v>
      </c>
      <c r="M84" s="16">
        <v>69520</v>
      </c>
      <c r="N84" s="28">
        <v>9228.949903</v>
      </c>
      <c r="O84" s="16">
        <v>1172</v>
      </c>
      <c r="P84" s="28">
        <v>125.85</v>
      </c>
      <c r="Q84" s="31">
        <v>0</v>
      </c>
      <c r="R84" s="16">
        <v>0</v>
      </c>
      <c r="S84" s="31">
        <v>0</v>
      </c>
      <c r="T84" s="16">
        <v>145583</v>
      </c>
      <c r="U84" s="28">
        <v>41961.49004</v>
      </c>
      <c r="V84" s="20">
        <f t="shared" si="5"/>
        <v>1359790</v>
      </c>
      <c r="W84" s="28">
        <f t="shared" si="6"/>
        <v>148576.945746</v>
      </c>
    </row>
    <row r="85" spans="1:23" ht="18">
      <c r="A85" s="40"/>
      <c r="B85" s="50" t="s">
        <v>9</v>
      </c>
      <c r="C85" s="55" t="s">
        <v>91</v>
      </c>
      <c r="D85" s="56"/>
      <c r="E85" s="15">
        <v>0</v>
      </c>
      <c r="F85" s="22">
        <v>0</v>
      </c>
      <c r="G85" s="15">
        <v>0</v>
      </c>
      <c r="H85" s="22">
        <v>0</v>
      </c>
      <c r="I85" s="15">
        <v>0</v>
      </c>
      <c r="J85" s="22">
        <v>0</v>
      </c>
      <c r="K85" s="15">
        <v>0</v>
      </c>
      <c r="L85" s="22">
        <v>0</v>
      </c>
      <c r="M85" s="16">
        <v>0</v>
      </c>
      <c r="N85" s="28">
        <v>0</v>
      </c>
      <c r="O85" s="16">
        <v>0</v>
      </c>
      <c r="P85" s="28">
        <v>0</v>
      </c>
      <c r="Q85" s="31">
        <v>0</v>
      </c>
      <c r="R85" s="16">
        <v>0</v>
      </c>
      <c r="S85" s="31">
        <v>0</v>
      </c>
      <c r="T85" s="16">
        <v>0</v>
      </c>
      <c r="U85" s="28">
        <v>0</v>
      </c>
      <c r="V85" s="20">
        <f t="shared" si="5"/>
        <v>0</v>
      </c>
      <c r="W85" s="28">
        <f t="shared" si="6"/>
        <v>0</v>
      </c>
    </row>
    <row r="86" spans="1:23" ht="18">
      <c r="A86" s="40"/>
      <c r="B86" s="50" t="s">
        <v>9</v>
      </c>
      <c r="C86" s="55" t="s">
        <v>92</v>
      </c>
      <c r="D86" s="56"/>
      <c r="E86" s="15">
        <v>0</v>
      </c>
      <c r="F86" s="22">
        <v>0</v>
      </c>
      <c r="G86" s="15">
        <v>0</v>
      </c>
      <c r="H86" s="22">
        <v>0</v>
      </c>
      <c r="I86" s="15">
        <v>0</v>
      </c>
      <c r="J86" s="22">
        <v>0</v>
      </c>
      <c r="K86" s="15">
        <v>0</v>
      </c>
      <c r="L86" s="22">
        <v>0</v>
      </c>
      <c r="M86" s="16">
        <v>0</v>
      </c>
      <c r="N86" s="28">
        <v>0</v>
      </c>
      <c r="O86" s="16">
        <v>0</v>
      </c>
      <c r="P86" s="28">
        <v>0</v>
      </c>
      <c r="Q86" s="31">
        <v>0</v>
      </c>
      <c r="R86" s="16">
        <v>0</v>
      </c>
      <c r="S86" s="31">
        <v>0</v>
      </c>
      <c r="T86" s="16">
        <v>0</v>
      </c>
      <c r="U86" s="28">
        <v>0</v>
      </c>
      <c r="V86" s="20">
        <f t="shared" si="5"/>
        <v>0</v>
      </c>
      <c r="W86" s="28">
        <f t="shared" si="6"/>
        <v>0</v>
      </c>
    </row>
    <row r="87" spans="1:23" ht="18">
      <c r="A87" s="40"/>
      <c r="B87" s="50" t="s">
        <v>9</v>
      </c>
      <c r="C87" s="55" t="s">
        <v>93</v>
      </c>
      <c r="D87" s="56"/>
      <c r="E87" s="15">
        <v>0</v>
      </c>
      <c r="F87" s="22">
        <v>0</v>
      </c>
      <c r="G87" s="15">
        <v>0</v>
      </c>
      <c r="H87" s="22">
        <v>0</v>
      </c>
      <c r="I87" s="15">
        <v>0</v>
      </c>
      <c r="J87" s="22">
        <v>0</v>
      </c>
      <c r="K87" s="15">
        <v>0</v>
      </c>
      <c r="L87" s="22">
        <v>0</v>
      </c>
      <c r="M87" s="16">
        <v>0</v>
      </c>
      <c r="N87" s="28">
        <v>0</v>
      </c>
      <c r="O87" s="16">
        <v>0</v>
      </c>
      <c r="P87" s="28">
        <v>0</v>
      </c>
      <c r="Q87" s="31">
        <v>0</v>
      </c>
      <c r="R87" s="16">
        <v>0</v>
      </c>
      <c r="S87" s="31">
        <v>0</v>
      </c>
      <c r="T87" s="16">
        <v>0</v>
      </c>
      <c r="U87" s="28">
        <v>0</v>
      </c>
      <c r="V87" s="20">
        <f t="shared" si="5"/>
        <v>0</v>
      </c>
      <c r="W87" s="28">
        <f t="shared" si="6"/>
        <v>0</v>
      </c>
    </row>
    <row r="88" spans="1:23" ht="18">
      <c r="A88" s="40"/>
      <c r="B88" s="50" t="s">
        <v>9</v>
      </c>
      <c r="C88" s="55" t="s">
        <v>94</v>
      </c>
      <c r="D88" s="56"/>
      <c r="E88" s="15">
        <v>0</v>
      </c>
      <c r="F88" s="22">
        <v>0</v>
      </c>
      <c r="G88" s="15">
        <v>0</v>
      </c>
      <c r="H88" s="22">
        <v>0</v>
      </c>
      <c r="I88" s="15">
        <v>0</v>
      </c>
      <c r="J88" s="22">
        <v>0</v>
      </c>
      <c r="K88" s="15">
        <v>0</v>
      </c>
      <c r="L88" s="22">
        <v>0</v>
      </c>
      <c r="M88" s="16">
        <v>0</v>
      </c>
      <c r="N88" s="28">
        <v>0</v>
      </c>
      <c r="O88" s="16">
        <v>0</v>
      </c>
      <c r="P88" s="28">
        <v>0</v>
      </c>
      <c r="Q88" s="31">
        <v>0</v>
      </c>
      <c r="R88" s="16">
        <v>0</v>
      </c>
      <c r="S88" s="31">
        <v>0</v>
      </c>
      <c r="T88" s="16">
        <v>0</v>
      </c>
      <c r="U88" s="28">
        <v>0</v>
      </c>
      <c r="V88" s="20"/>
      <c r="W88" s="28"/>
    </row>
    <row r="89" spans="1:23" ht="18">
      <c r="A89" s="40"/>
      <c r="B89" s="50" t="s">
        <v>9</v>
      </c>
      <c r="C89" s="55" t="s">
        <v>95</v>
      </c>
      <c r="D89" s="56"/>
      <c r="E89" s="15">
        <v>0</v>
      </c>
      <c r="F89" s="22">
        <v>0</v>
      </c>
      <c r="G89" s="15">
        <v>0</v>
      </c>
      <c r="H89" s="22">
        <v>0</v>
      </c>
      <c r="I89" s="15">
        <v>0</v>
      </c>
      <c r="J89" s="22">
        <v>0</v>
      </c>
      <c r="K89" s="15">
        <v>0</v>
      </c>
      <c r="L89" s="22">
        <v>0</v>
      </c>
      <c r="M89" s="16">
        <v>659</v>
      </c>
      <c r="N89" s="28">
        <v>178.516341</v>
      </c>
      <c r="O89" s="16">
        <v>1015</v>
      </c>
      <c r="P89" s="28">
        <v>723.155783</v>
      </c>
      <c r="Q89" s="31">
        <v>0</v>
      </c>
      <c r="R89" s="16">
        <v>0</v>
      </c>
      <c r="S89" s="31">
        <v>0</v>
      </c>
      <c r="T89" s="16">
        <v>14009</v>
      </c>
      <c r="U89" s="28">
        <v>3533.967916</v>
      </c>
      <c r="V89" s="20">
        <f t="shared" si="5"/>
        <v>15683</v>
      </c>
      <c r="W89" s="28">
        <f t="shared" si="6"/>
        <v>4435.64004</v>
      </c>
    </row>
    <row r="90" spans="1:23" ht="18">
      <c r="A90" s="40"/>
      <c r="B90" s="50" t="s">
        <v>10</v>
      </c>
      <c r="C90" s="55" t="s">
        <v>119</v>
      </c>
      <c r="D90" s="56"/>
      <c r="E90" s="15">
        <v>0</v>
      </c>
      <c r="F90" s="22">
        <v>0</v>
      </c>
      <c r="G90" s="15">
        <v>0</v>
      </c>
      <c r="H90" s="22">
        <v>0</v>
      </c>
      <c r="I90" s="15">
        <v>0</v>
      </c>
      <c r="J90" s="22">
        <v>0</v>
      </c>
      <c r="K90" s="15">
        <v>0</v>
      </c>
      <c r="L90" s="22">
        <v>0</v>
      </c>
      <c r="M90" s="16">
        <v>0</v>
      </c>
      <c r="N90" s="28">
        <v>0</v>
      </c>
      <c r="O90" s="16">
        <v>0</v>
      </c>
      <c r="P90" s="28">
        <v>0</v>
      </c>
      <c r="Q90" s="31">
        <v>0</v>
      </c>
      <c r="R90" s="16">
        <v>0</v>
      </c>
      <c r="S90" s="31">
        <v>0</v>
      </c>
      <c r="T90" s="16">
        <v>0</v>
      </c>
      <c r="U90" s="28">
        <v>0</v>
      </c>
      <c r="V90" s="20">
        <f t="shared" si="5"/>
        <v>0</v>
      </c>
      <c r="W90" s="28">
        <f t="shared" si="6"/>
        <v>0</v>
      </c>
    </row>
    <row r="91" spans="1:23" ht="18">
      <c r="A91" s="40"/>
      <c r="B91" s="50" t="s">
        <v>10</v>
      </c>
      <c r="C91" s="55" t="s">
        <v>96</v>
      </c>
      <c r="D91" s="56"/>
      <c r="E91" s="15">
        <v>0</v>
      </c>
      <c r="F91" s="22">
        <v>0</v>
      </c>
      <c r="G91" s="15">
        <v>0</v>
      </c>
      <c r="H91" s="22">
        <v>0</v>
      </c>
      <c r="I91" s="15">
        <v>0</v>
      </c>
      <c r="J91" s="22">
        <v>0</v>
      </c>
      <c r="K91" s="15">
        <v>0</v>
      </c>
      <c r="L91" s="22">
        <v>0</v>
      </c>
      <c r="M91" s="16">
        <v>0</v>
      </c>
      <c r="N91" s="28">
        <v>0</v>
      </c>
      <c r="O91" s="16">
        <v>0</v>
      </c>
      <c r="P91" s="28">
        <v>0</v>
      </c>
      <c r="Q91" s="31">
        <v>0</v>
      </c>
      <c r="R91" s="16">
        <v>0</v>
      </c>
      <c r="S91" s="31">
        <v>0</v>
      </c>
      <c r="T91" s="16">
        <v>0</v>
      </c>
      <c r="U91" s="28">
        <v>0</v>
      </c>
      <c r="V91" s="20">
        <f t="shared" si="5"/>
        <v>0</v>
      </c>
      <c r="W91" s="28">
        <f t="shared" si="6"/>
        <v>0</v>
      </c>
    </row>
    <row r="92" spans="1:23" ht="18">
      <c r="A92" s="40"/>
      <c r="B92" s="50" t="s">
        <v>10</v>
      </c>
      <c r="C92" s="55" t="s">
        <v>97</v>
      </c>
      <c r="D92" s="56"/>
      <c r="E92" s="15">
        <v>0</v>
      </c>
      <c r="F92" s="22">
        <v>0</v>
      </c>
      <c r="G92" s="15">
        <v>0</v>
      </c>
      <c r="H92" s="22">
        <v>0</v>
      </c>
      <c r="I92" s="15">
        <v>0</v>
      </c>
      <c r="J92" s="22">
        <v>0</v>
      </c>
      <c r="K92" s="15">
        <v>0</v>
      </c>
      <c r="L92" s="22">
        <v>0</v>
      </c>
      <c r="M92" s="16">
        <v>0</v>
      </c>
      <c r="N92" s="28">
        <v>0</v>
      </c>
      <c r="O92" s="16">
        <v>0</v>
      </c>
      <c r="P92" s="28">
        <v>0</v>
      </c>
      <c r="Q92" s="31">
        <v>0</v>
      </c>
      <c r="R92" s="16">
        <v>0</v>
      </c>
      <c r="S92" s="31">
        <v>0</v>
      </c>
      <c r="T92" s="16">
        <v>0</v>
      </c>
      <c r="U92" s="28">
        <v>0</v>
      </c>
      <c r="V92" s="20">
        <f t="shared" si="5"/>
        <v>0</v>
      </c>
      <c r="W92" s="28">
        <f t="shared" si="6"/>
        <v>0</v>
      </c>
    </row>
    <row r="93" spans="1:23" ht="18">
      <c r="A93" s="40"/>
      <c r="B93" s="50" t="s">
        <v>10</v>
      </c>
      <c r="C93" s="55" t="s">
        <v>98</v>
      </c>
      <c r="D93" s="56"/>
      <c r="E93" s="15">
        <v>0</v>
      </c>
      <c r="F93" s="22">
        <v>0</v>
      </c>
      <c r="G93" s="15">
        <v>0</v>
      </c>
      <c r="H93" s="22">
        <v>0</v>
      </c>
      <c r="I93" s="15">
        <v>0</v>
      </c>
      <c r="J93" s="22">
        <v>0</v>
      </c>
      <c r="K93" s="15">
        <v>0</v>
      </c>
      <c r="L93" s="22">
        <v>0</v>
      </c>
      <c r="M93" s="16">
        <v>0</v>
      </c>
      <c r="N93" s="28">
        <v>0</v>
      </c>
      <c r="O93" s="16">
        <v>0</v>
      </c>
      <c r="P93" s="28">
        <v>0</v>
      </c>
      <c r="Q93" s="31">
        <v>0</v>
      </c>
      <c r="R93" s="16">
        <v>0</v>
      </c>
      <c r="S93" s="31">
        <v>0</v>
      </c>
      <c r="T93" s="16">
        <v>0</v>
      </c>
      <c r="U93" s="28">
        <v>0</v>
      </c>
      <c r="V93" s="20">
        <f t="shared" si="5"/>
        <v>0</v>
      </c>
      <c r="W93" s="28">
        <f t="shared" si="6"/>
        <v>0</v>
      </c>
    </row>
    <row r="94" spans="1:23" ht="18">
      <c r="A94" s="40"/>
      <c r="B94" s="50" t="s">
        <v>10</v>
      </c>
      <c r="C94" s="55" t="s">
        <v>99</v>
      </c>
      <c r="D94" s="56"/>
      <c r="E94" s="15">
        <v>0</v>
      </c>
      <c r="F94" s="22">
        <v>0</v>
      </c>
      <c r="G94" s="15">
        <v>0</v>
      </c>
      <c r="H94" s="22">
        <v>0</v>
      </c>
      <c r="I94" s="15">
        <v>0</v>
      </c>
      <c r="J94" s="22">
        <v>0</v>
      </c>
      <c r="K94" s="15">
        <v>0</v>
      </c>
      <c r="L94" s="22">
        <v>0</v>
      </c>
      <c r="M94" s="16">
        <v>0</v>
      </c>
      <c r="N94" s="28">
        <v>0</v>
      </c>
      <c r="O94" s="16">
        <v>0</v>
      </c>
      <c r="P94" s="28">
        <v>0</v>
      </c>
      <c r="Q94" s="31">
        <v>0</v>
      </c>
      <c r="R94" s="16">
        <v>0</v>
      </c>
      <c r="S94" s="31">
        <v>0</v>
      </c>
      <c r="T94" s="16">
        <v>0</v>
      </c>
      <c r="U94" s="28">
        <v>0</v>
      </c>
      <c r="V94" s="20">
        <f t="shared" si="5"/>
        <v>0</v>
      </c>
      <c r="W94" s="28">
        <f t="shared" si="6"/>
        <v>0</v>
      </c>
    </row>
    <row r="95" spans="1:23" ht="18">
      <c r="A95" s="40"/>
      <c r="B95" s="50" t="s">
        <v>10</v>
      </c>
      <c r="C95" s="55" t="s">
        <v>121</v>
      </c>
      <c r="D95" s="56"/>
      <c r="E95" s="15">
        <v>0</v>
      </c>
      <c r="F95" s="22">
        <v>0</v>
      </c>
      <c r="G95" s="15">
        <v>0</v>
      </c>
      <c r="H95" s="22">
        <v>0</v>
      </c>
      <c r="I95" s="15">
        <v>0</v>
      </c>
      <c r="J95" s="22">
        <v>0</v>
      </c>
      <c r="K95" s="15">
        <v>0</v>
      </c>
      <c r="L95" s="22">
        <v>0</v>
      </c>
      <c r="M95" s="16">
        <v>0</v>
      </c>
      <c r="N95" s="28">
        <v>0</v>
      </c>
      <c r="O95" s="16">
        <v>0</v>
      </c>
      <c r="P95" s="28">
        <v>0</v>
      </c>
      <c r="Q95" s="31">
        <v>0</v>
      </c>
      <c r="R95" s="16">
        <v>0</v>
      </c>
      <c r="S95" s="31">
        <v>0</v>
      </c>
      <c r="T95" s="16">
        <v>0</v>
      </c>
      <c r="U95" s="28">
        <v>0</v>
      </c>
      <c r="V95" s="20">
        <f t="shared" si="5"/>
        <v>0</v>
      </c>
      <c r="W95" s="28">
        <f t="shared" si="6"/>
        <v>0</v>
      </c>
    </row>
    <row r="96" spans="1:23" ht="18">
      <c r="A96" s="40"/>
      <c r="B96" s="50" t="s">
        <v>10</v>
      </c>
      <c r="C96" s="55" t="s">
        <v>100</v>
      </c>
      <c r="D96" s="56"/>
      <c r="E96" s="15">
        <v>30098</v>
      </c>
      <c r="F96" s="22">
        <v>2660.482559</v>
      </c>
      <c r="G96" s="15">
        <v>0</v>
      </c>
      <c r="H96" s="22">
        <v>0</v>
      </c>
      <c r="I96" s="15">
        <v>509</v>
      </c>
      <c r="J96" s="22">
        <v>298.561586</v>
      </c>
      <c r="K96" s="15">
        <v>76015</v>
      </c>
      <c r="L96" s="22">
        <v>35989.834072</v>
      </c>
      <c r="M96" s="16">
        <v>0</v>
      </c>
      <c r="N96" s="28">
        <v>0</v>
      </c>
      <c r="O96" s="16">
        <v>0</v>
      </c>
      <c r="P96" s="28">
        <v>0</v>
      </c>
      <c r="Q96" s="31">
        <v>0</v>
      </c>
      <c r="R96" s="16">
        <v>0</v>
      </c>
      <c r="S96" s="31">
        <v>0</v>
      </c>
      <c r="T96" s="16">
        <v>0</v>
      </c>
      <c r="U96" s="28">
        <v>0</v>
      </c>
      <c r="V96" s="20">
        <f t="shared" si="5"/>
        <v>106622</v>
      </c>
      <c r="W96" s="28">
        <f t="shared" si="6"/>
        <v>38948.878217</v>
      </c>
    </row>
    <row r="97" spans="1:23" ht="18">
      <c r="A97" s="40"/>
      <c r="B97" s="50" t="s">
        <v>10</v>
      </c>
      <c r="C97" s="55" t="s">
        <v>122</v>
      </c>
      <c r="D97" s="56"/>
      <c r="E97" s="15">
        <v>0</v>
      </c>
      <c r="F97" s="22">
        <v>0</v>
      </c>
      <c r="G97" s="15">
        <v>0</v>
      </c>
      <c r="H97" s="22">
        <v>0</v>
      </c>
      <c r="I97" s="15">
        <v>0</v>
      </c>
      <c r="J97" s="22">
        <v>0</v>
      </c>
      <c r="K97" s="15">
        <v>0</v>
      </c>
      <c r="L97" s="22">
        <v>0</v>
      </c>
      <c r="M97" s="16">
        <v>0</v>
      </c>
      <c r="N97" s="28">
        <v>0</v>
      </c>
      <c r="O97" s="16">
        <v>0</v>
      </c>
      <c r="P97" s="28">
        <v>0</v>
      </c>
      <c r="Q97" s="31">
        <v>0</v>
      </c>
      <c r="R97" s="16">
        <v>0</v>
      </c>
      <c r="S97" s="31">
        <v>0</v>
      </c>
      <c r="T97" s="16">
        <v>0</v>
      </c>
      <c r="U97" s="28">
        <v>0</v>
      </c>
      <c r="V97" s="20">
        <f t="shared" si="5"/>
        <v>0</v>
      </c>
      <c r="W97" s="28">
        <f t="shared" si="6"/>
        <v>0</v>
      </c>
    </row>
    <row r="98" spans="1:23" ht="18">
      <c r="A98" s="40"/>
      <c r="B98" s="50" t="s">
        <v>10</v>
      </c>
      <c r="C98" s="55" t="s">
        <v>101</v>
      </c>
      <c r="D98" s="56"/>
      <c r="E98" s="15">
        <v>0</v>
      </c>
      <c r="F98" s="22">
        <v>0</v>
      </c>
      <c r="G98" s="15">
        <v>0</v>
      </c>
      <c r="H98" s="22">
        <v>0</v>
      </c>
      <c r="I98" s="15">
        <v>0</v>
      </c>
      <c r="J98" s="22">
        <v>0</v>
      </c>
      <c r="K98" s="15">
        <v>0</v>
      </c>
      <c r="L98" s="22">
        <v>0</v>
      </c>
      <c r="M98" s="16">
        <v>0</v>
      </c>
      <c r="N98" s="28">
        <v>0</v>
      </c>
      <c r="O98" s="16">
        <v>0</v>
      </c>
      <c r="P98" s="28">
        <v>0</v>
      </c>
      <c r="Q98" s="31">
        <v>0</v>
      </c>
      <c r="R98" s="16">
        <v>0</v>
      </c>
      <c r="S98" s="31">
        <v>0</v>
      </c>
      <c r="T98" s="16">
        <v>0</v>
      </c>
      <c r="U98" s="28">
        <v>0</v>
      </c>
      <c r="V98" s="20">
        <f t="shared" si="5"/>
        <v>0</v>
      </c>
      <c r="W98" s="28">
        <f t="shared" si="6"/>
        <v>0</v>
      </c>
    </row>
    <row r="99" spans="1:23" ht="18">
      <c r="A99" s="40"/>
      <c r="B99" s="50" t="s">
        <v>10</v>
      </c>
      <c r="C99" s="55" t="s">
        <v>102</v>
      </c>
      <c r="D99" s="56"/>
      <c r="E99" s="15">
        <v>0</v>
      </c>
      <c r="F99" s="22">
        <v>0</v>
      </c>
      <c r="G99" s="15">
        <v>0</v>
      </c>
      <c r="H99" s="22">
        <v>0</v>
      </c>
      <c r="I99" s="15">
        <v>0</v>
      </c>
      <c r="J99" s="22">
        <v>0</v>
      </c>
      <c r="K99" s="15">
        <v>0</v>
      </c>
      <c r="L99" s="22">
        <v>0</v>
      </c>
      <c r="M99" s="16">
        <v>0</v>
      </c>
      <c r="N99" s="28">
        <v>0</v>
      </c>
      <c r="O99" s="16">
        <v>0</v>
      </c>
      <c r="P99" s="28">
        <v>0</v>
      </c>
      <c r="Q99" s="31">
        <v>0</v>
      </c>
      <c r="R99" s="16">
        <v>0</v>
      </c>
      <c r="S99" s="31">
        <v>0</v>
      </c>
      <c r="T99" s="16">
        <v>0</v>
      </c>
      <c r="U99" s="28">
        <v>0</v>
      </c>
      <c r="V99" s="20">
        <f t="shared" si="5"/>
        <v>0</v>
      </c>
      <c r="W99" s="28">
        <f t="shared" si="6"/>
        <v>0</v>
      </c>
    </row>
    <row r="100" spans="1:23" ht="18">
      <c r="A100" s="40"/>
      <c r="B100" s="50" t="s">
        <v>10</v>
      </c>
      <c r="C100" s="55" t="s">
        <v>103</v>
      </c>
      <c r="D100" s="56"/>
      <c r="E100" s="15">
        <v>0</v>
      </c>
      <c r="F100" s="22">
        <v>0</v>
      </c>
      <c r="G100" s="15">
        <v>0</v>
      </c>
      <c r="H100" s="22">
        <v>0</v>
      </c>
      <c r="I100" s="15">
        <v>0</v>
      </c>
      <c r="J100" s="22">
        <v>0</v>
      </c>
      <c r="K100" s="15">
        <v>0</v>
      </c>
      <c r="L100" s="22">
        <v>0</v>
      </c>
      <c r="M100" s="16">
        <v>0</v>
      </c>
      <c r="N100" s="28">
        <v>0</v>
      </c>
      <c r="O100" s="16">
        <v>0</v>
      </c>
      <c r="P100" s="28">
        <v>0</v>
      </c>
      <c r="Q100" s="31">
        <v>0</v>
      </c>
      <c r="R100" s="16">
        <v>0</v>
      </c>
      <c r="S100" s="31">
        <v>0</v>
      </c>
      <c r="T100" s="16">
        <v>0</v>
      </c>
      <c r="U100" s="28">
        <v>0</v>
      </c>
      <c r="V100" s="20">
        <f t="shared" si="5"/>
        <v>0</v>
      </c>
      <c r="W100" s="28">
        <f t="shared" si="6"/>
        <v>0</v>
      </c>
    </row>
    <row r="101" spans="1:23" ht="18">
      <c r="A101" s="40"/>
      <c r="B101" s="50" t="s">
        <v>10</v>
      </c>
      <c r="C101" s="55" t="s">
        <v>104</v>
      </c>
      <c r="D101" s="56"/>
      <c r="E101" s="15">
        <v>0</v>
      </c>
      <c r="F101" s="22">
        <v>0</v>
      </c>
      <c r="G101" s="15">
        <v>0</v>
      </c>
      <c r="H101" s="22">
        <v>0</v>
      </c>
      <c r="I101" s="15">
        <v>0</v>
      </c>
      <c r="J101" s="22">
        <v>0</v>
      </c>
      <c r="K101" s="15">
        <v>0</v>
      </c>
      <c r="L101" s="22">
        <v>0</v>
      </c>
      <c r="M101" s="16">
        <v>0</v>
      </c>
      <c r="N101" s="28">
        <v>0</v>
      </c>
      <c r="O101" s="16">
        <v>0</v>
      </c>
      <c r="P101" s="28">
        <v>0</v>
      </c>
      <c r="Q101" s="31">
        <v>0</v>
      </c>
      <c r="R101" s="16">
        <v>0</v>
      </c>
      <c r="S101" s="31">
        <v>0</v>
      </c>
      <c r="T101" s="16">
        <v>117</v>
      </c>
      <c r="U101" s="28">
        <v>51.179217</v>
      </c>
      <c r="V101" s="20">
        <f t="shared" si="5"/>
        <v>117</v>
      </c>
      <c r="W101" s="28">
        <f t="shared" si="6"/>
        <v>51.179217</v>
      </c>
    </row>
    <row r="102" spans="1:23" ht="18">
      <c r="A102" s="40"/>
      <c r="B102" s="50" t="s">
        <v>10</v>
      </c>
      <c r="C102" s="55" t="s">
        <v>120</v>
      </c>
      <c r="D102" s="56"/>
      <c r="E102" s="15">
        <v>0</v>
      </c>
      <c r="F102" s="22">
        <v>0</v>
      </c>
      <c r="G102" s="15">
        <v>0</v>
      </c>
      <c r="H102" s="22">
        <v>0</v>
      </c>
      <c r="I102" s="15">
        <v>0</v>
      </c>
      <c r="J102" s="22">
        <v>0</v>
      </c>
      <c r="K102" s="15">
        <v>0</v>
      </c>
      <c r="L102" s="22">
        <v>0</v>
      </c>
      <c r="M102" s="16">
        <v>0</v>
      </c>
      <c r="N102" s="28">
        <v>0</v>
      </c>
      <c r="O102" s="16">
        <v>0</v>
      </c>
      <c r="P102" s="28">
        <v>0</v>
      </c>
      <c r="Q102" s="31">
        <v>0</v>
      </c>
      <c r="R102" s="16">
        <v>0</v>
      </c>
      <c r="S102" s="31">
        <v>0</v>
      </c>
      <c r="T102" s="16">
        <v>0</v>
      </c>
      <c r="U102" s="28">
        <v>0</v>
      </c>
      <c r="V102" s="20"/>
      <c r="W102" s="28"/>
    </row>
    <row r="103" spans="1:23" ht="18">
      <c r="A103" s="40"/>
      <c r="B103" s="50" t="s">
        <v>10</v>
      </c>
      <c r="C103" s="55" t="s">
        <v>105</v>
      </c>
      <c r="D103" s="56"/>
      <c r="E103" s="15">
        <v>0</v>
      </c>
      <c r="F103" s="22">
        <v>0</v>
      </c>
      <c r="G103" s="15">
        <v>0</v>
      </c>
      <c r="H103" s="22">
        <v>0</v>
      </c>
      <c r="I103" s="15">
        <v>21970</v>
      </c>
      <c r="J103" s="22">
        <v>3254.95301</v>
      </c>
      <c r="K103" s="15">
        <v>21538</v>
      </c>
      <c r="L103" s="22">
        <v>3185.28731</v>
      </c>
      <c r="M103" s="16">
        <v>0</v>
      </c>
      <c r="N103" s="28">
        <v>0</v>
      </c>
      <c r="O103" s="16">
        <v>0</v>
      </c>
      <c r="P103" s="28">
        <v>0</v>
      </c>
      <c r="Q103" s="31">
        <v>0</v>
      </c>
      <c r="R103" s="16">
        <v>0</v>
      </c>
      <c r="S103" s="31">
        <v>0</v>
      </c>
      <c r="T103" s="16">
        <v>0</v>
      </c>
      <c r="U103" s="28">
        <v>0</v>
      </c>
      <c r="V103" s="20">
        <f t="shared" si="5"/>
        <v>43508</v>
      </c>
      <c r="W103" s="28">
        <f t="shared" si="6"/>
        <v>6440.240320000001</v>
      </c>
    </row>
    <row r="104" spans="1:23" ht="18">
      <c r="A104" s="40"/>
      <c r="B104" s="50" t="s">
        <v>10</v>
      </c>
      <c r="C104" s="55" t="s">
        <v>106</v>
      </c>
      <c r="D104" s="56"/>
      <c r="E104" s="15">
        <v>0</v>
      </c>
      <c r="F104" s="22">
        <v>0</v>
      </c>
      <c r="G104" s="15">
        <v>0</v>
      </c>
      <c r="H104" s="22">
        <v>0</v>
      </c>
      <c r="I104" s="15">
        <v>0</v>
      </c>
      <c r="J104" s="22">
        <v>0</v>
      </c>
      <c r="K104" s="15">
        <v>0</v>
      </c>
      <c r="L104" s="22">
        <v>0</v>
      </c>
      <c r="M104" s="16">
        <v>0</v>
      </c>
      <c r="N104" s="28">
        <v>0</v>
      </c>
      <c r="O104" s="16">
        <v>0</v>
      </c>
      <c r="P104" s="28">
        <v>0</v>
      </c>
      <c r="Q104" s="31">
        <v>0</v>
      </c>
      <c r="R104" s="16">
        <v>0</v>
      </c>
      <c r="S104" s="31">
        <v>0</v>
      </c>
      <c r="T104" s="16">
        <v>1196416</v>
      </c>
      <c r="U104" s="28">
        <v>367742.5128</v>
      </c>
      <c r="V104" s="20">
        <f t="shared" si="5"/>
        <v>1196416</v>
      </c>
      <c r="W104" s="28">
        <f t="shared" si="6"/>
        <v>367742.5128</v>
      </c>
    </row>
    <row r="105" spans="1:23" ht="18">
      <c r="A105" s="40"/>
      <c r="B105" s="50" t="s">
        <v>61</v>
      </c>
      <c r="C105" s="55" t="s">
        <v>107</v>
      </c>
      <c r="D105" s="56"/>
      <c r="E105" s="15">
        <v>0</v>
      </c>
      <c r="F105" s="22">
        <v>0</v>
      </c>
      <c r="G105" s="15">
        <v>0</v>
      </c>
      <c r="H105" s="22">
        <v>0</v>
      </c>
      <c r="I105" s="15">
        <v>0</v>
      </c>
      <c r="J105" s="22">
        <v>0</v>
      </c>
      <c r="K105" s="15">
        <v>0</v>
      </c>
      <c r="L105" s="22">
        <v>0</v>
      </c>
      <c r="M105" s="16">
        <v>0</v>
      </c>
      <c r="N105" s="28">
        <v>0</v>
      </c>
      <c r="O105" s="16">
        <v>0</v>
      </c>
      <c r="P105" s="28">
        <v>0</v>
      </c>
      <c r="Q105" s="31">
        <v>0</v>
      </c>
      <c r="R105" s="16">
        <v>0</v>
      </c>
      <c r="S105" s="31">
        <v>0</v>
      </c>
      <c r="T105" s="16">
        <v>0</v>
      </c>
      <c r="U105" s="28">
        <v>0</v>
      </c>
      <c r="V105" s="20">
        <f t="shared" si="5"/>
        <v>0</v>
      </c>
      <c r="W105" s="28">
        <f t="shared" si="6"/>
        <v>0</v>
      </c>
    </row>
    <row r="106" spans="1:23" ht="18">
      <c r="A106" s="40"/>
      <c r="B106" s="50" t="s">
        <v>61</v>
      </c>
      <c r="C106" s="55" t="s">
        <v>108</v>
      </c>
      <c r="D106" s="56"/>
      <c r="E106" s="15">
        <v>0</v>
      </c>
      <c r="F106" s="22">
        <v>0</v>
      </c>
      <c r="G106" s="15">
        <v>0</v>
      </c>
      <c r="H106" s="22">
        <v>0</v>
      </c>
      <c r="I106" s="15">
        <v>0</v>
      </c>
      <c r="J106" s="22">
        <v>0</v>
      </c>
      <c r="K106" s="15">
        <v>0</v>
      </c>
      <c r="L106" s="22">
        <v>0</v>
      </c>
      <c r="M106" s="16">
        <v>0</v>
      </c>
      <c r="N106" s="28">
        <v>0</v>
      </c>
      <c r="O106" s="16">
        <v>0</v>
      </c>
      <c r="P106" s="28">
        <v>0</v>
      </c>
      <c r="Q106" s="31">
        <v>0</v>
      </c>
      <c r="R106" s="16">
        <v>0</v>
      </c>
      <c r="S106" s="31">
        <v>0</v>
      </c>
      <c r="T106" s="16">
        <v>0</v>
      </c>
      <c r="U106" s="28">
        <v>0</v>
      </c>
      <c r="V106" s="20">
        <f t="shared" si="5"/>
        <v>0</v>
      </c>
      <c r="W106" s="28">
        <f t="shared" si="6"/>
        <v>0</v>
      </c>
    </row>
    <row r="107" spans="1:23" ht="18">
      <c r="A107" s="40"/>
      <c r="B107" s="50" t="s">
        <v>61</v>
      </c>
      <c r="C107" s="55" t="s">
        <v>109</v>
      </c>
      <c r="D107" s="56"/>
      <c r="E107" s="15">
        <v>10970</v>
      </c>
      <c r="F107" s="22">
        <v>956.335676</v>
      </c>
      <c r="G107" s="15">
        <v>0</v>
      </c>
      <c r="H107" s="22">
        <v>0</v>
      </c>
      <c r="I107" s="15">
        <v>0</v>
      </c>
      <c r="J107" s="22">
        <v>0</v>
      </c>
      <c r="K107" s="15">
        <v>0</v>
      </c>
      <c r="L107" s="22">
        <v>0</v>
      </c>
      <c r="M107" s="16">
        <v>495</v>
      </c>
      <c r="N107" s="28">
        <v>114.0051</v>
      </c>
      <c r="O107" s="16">
        <v>167</v>
      </c>
      <c r="P107" s="28">
        <v>42.184</v>
      </c>
      <c r="Q107" s="31">
        <v>0</v>
      </c>
      <c r="R107" s="16">
        <v>0</v>
      </c>
      <c r="S107" s="31">
        <v>0</v>
      </c>
      <c r="T107" s="16">
        <v>641</v>
      </c>
      <c r="U107" s="28">
        <v>206.652054</v>
      </c>
      <c r="V107" s="20">
        <f t="shared" si="5"/>
        <v>12273</v>
      </c>
      <c r="W107" s="28">
        <f t="shared" si="6"/>
        <v>1319.1768299999999</v>
      </c>
    </row>
    <row r="108" spans="1:23" ht="18">
      <c r="A108" s="40"/>
      <c r="B108" s="50" t="s">
        <v>61</v>
      </c>
      <c r="C108" s="55" t="s">
        <v>110</v>
      </c>
      <c r="D108" s="56"/>
      <c r="E108" s="15">
        <v>0</v>
      </c>
      <c r="F108" s="22">
        <v>0</v>
      </c>
      <c r="G108" s="15">
        <v>0</v>
      </c>
      <c r="H108" s="22">
        <v>0</v>
      </c>
      <c r="I108" s="15">
        <v>0</v>
      </c>
      <c r="J108" s="22">
        <v>0</v>
      </c>
      <c r="K108" s="15">
        <v>0</v>
      </c>
      <c r="L108" s="22">
        <v>0</v>
      </c>
      <c r="M108" s="16">
        <v>0</v>
      </c>
      <c r="N108" s="28">
        <v>0</v>
      </c>
      <c r="O108" s="16">
        <v>0</v>
      </c>
      <c r="P108" s="28">
        <v>0</v>
      </c>
      <c r="Q108" s="31">
        <v>0</v>
      </c>
      <c r="R108" s="16">
        <v>0</v>
      </c>
      <c r="S108" s="31">
        <v>0</v>
      </c>
      <c r="T108" s="16">
        <v>0</v>
      </c>
      <c r="U108" s="28">
        <v>0</v>
      </c>
      <c r="V108" s="20">
        <f t="shared" si="5"/>
        <v>0</v>
      </c>
      <c r="W108" s="28">
        <f t="shared" si="6"/>
        <v>0</v>
      </c>
    </row>
    <row r="109" spans="1:23" ht="18">
      <c r="A109" s="40"/>
      <c r="B109" s="50" t="s">
        <v>61</v>
      </c>
      <c r="C109" s="55" t="s">
        <v>111</v>
      </c>
      <c r="D109" s="56"/>
      <c r="E109" s="15">
        <v>0</v>
      </c>
      <c r="F109" s="22">
        <v>0</v>
      </c>
      <c r="G109" s="15">
        <v>0</v>
      </c>
      <c r="H109" s="22">
        <v>0</v>
      </c>
      <c r="I109" s="15">
        <v>0</v>
      </c>
      <c r="J109" s="22">
        <v>0</v>
      </c>
      <c r="K109" s="15">
        <v>0</v>
      </c>
      <c r="L109" s="22">
        <v>0</v>
      </c>
      <c r="M109" s="16">
        <v>0</v>
      </c>
      <c r="N109" s="28">
        <v>0</v>
      </c>
      <c r="O109" s="16">
        <v>0</v>
      </c>
      <c r="P109" s="28">
        <v>0</v>
      </c>
      <c r="Q109" s="31">
        <v>0</v>
      </c>
      <c r="R109" s="16">
        <v>0</v>
      </c>
      <c r="S109" s="31">
        <v>0</v>
      </c>
      <c r="T109" s="16">
        <v>0</v>
      </c>
      <c r="U109" s="28">
        <v>0</v>
      </c>
      <c r="V109" s="20">
        <f t="shared" si="5"/>
        <v>0</v>
      </c>
      <c r="W109" s="28">
        <f t="shared" si="6"/>
        <v>0</v>
      </c>
    </row>
    <row r="110" spans="1:23" ht="18">
      <c r="A110" s="40"/>
      <c r="B110" s="50" t="s">
        <v>62</v>
      </c>
      <c r="C110" s="55" t="s">
        <v>112</v>
      </c>
      <c r="D110" s="56"/>
      <c r="E110" s="15">
        <v>1753</v>
      </c>
      <c r="F110" s="22">
        <v>32.591283</v>
      </c>
      <c r="G110" s="15">
        <v>0</v>
      </c>
      <c r="H110" s="22">
        <v>0</v>
      </c>
      <c r="I110" s="15">
        <v>0</v>
      </c>
      <c r="J110" s="22">
        <v>0</v>
      </c>
      <c r="K110" s="15">
        <v>0</v>
      </c>
      <c r="L110" s="22">
        <v>0</v>
      </c>
      <c r="M110" s="16">
        <v>322</v>
      </c>
      <c r="N110" s="28">
        <v>109.437222</v>
      </c>
      <c r="O110" s="16">
        <v>158</v>
      </c>
      <c r="P110" s="28">
        <v>174.584632</v>
      </c>
      <c r="Q110" s="31">
        <v>43</v>
      </c>
      <c r="R110" s="16">
        <v>4</v>
      </c>
      <c r="S110" s="31">
        <v>43</v>
      </c>
      <c r="T110" s="16">
        <v>295</v>
      </c>
      <c r="U110" s="28">
        <v>84.286292</v>
      </c>
      <c r="V110" s="20">
        <f t="shared" si="5"/>
        <v>2618</v>
      </c>
      <c r="W110" s="28">
        <f t="shared" si="6"/>
        <v>400.899429</v>
      </c>
    </row>
    <row r="111" spans="1:23" ht="18">
      <c r="A111" s="40"/>
      <c r="B111" s="50" t="s">
        <v>62</v>
      </c>
      <c r="C111" s="55" t="s">
        <v>113</v>
      </c>
      <c r="D111" s="56"/>
      <c r="E111" s="15">
        <v>0</v>
      </c>
      <c r="F111" s="22">
        <v>0</v>
      </c>
      <c r="G111" s="15">
        <v>0</v>
      </c>
      <c r="H111" s="22">
        <v>0</v>
      </c>
      <c r="I111" s="15">
        <v>0</v>
      </c>
      <c r="J111" s="22">
        <v>0</v>
      </c>
      <c r="K111" s="15">
        <v>0</v>
      </c>
      <c r="L111" s="22">
        <v>0</v>
      </c>
      <c r="M111" s="16">
        <v>1868</v>
      </c>
      <c r="N111" s="28">
        <v>908.16229</v>
      </c>
      <c r="O111" s="16">
        <v>1219</v>
      </c>
      <c r="P111" s="28">
        <v>870.291262</v>
      </c>
      <c r="Q111" s="31">
        <v>0</v>
      </c>
      <c r="R111" s="16">
        <v>0</v>
      </c>
      <c r="S111" s="31">
        <v>0</v>
      </c>
      <c r="T111" s="16">
        <v>1306</v>
      </c>
      <c r="U111" s="28">
        <v>454.83465</v>
      </c>
      <c r="V111" s="20">
        <f t="shared" si="5"/>
        <v>4393</v>
      </c>
      <c r="W111" s="28">
        <f t="shared" si="6"/>
        <v>2233.2882019999997</v>
      </c>
    </row>
    <row r="112" spans="1:23" ht="18">
      <c r="A112" s="40"/>
      <c r="B112" s="50" t="s">
        <v>62</v>
      </c>
      <c r="C112" s="55" t="s">
        <v>114</v>
      </c>
      <c r="D112" s="56"/>
      <c r="E112" s="15">
        <v>12673</v>
      </c>
      <c r="F112" s="22">
        <v>2766.215269</v>
      </c>
      <c r="G112" s="15">
        <v>0</v>
      </c>
      <c r="H112" s="22">
        <v>0</v>
      </c>
      <c r="I112" s="15">
        <v>0</v>
      </c>
      <c r="J112" s="22">
        <v>0</v>
      </c>
      <c r="K112" s="15">
        <v>0</v>
      </c>
      <c r="L112" s="22">
        <v>0</v>
      </c>
      <c r="M112" s="16">
        <v>0</v>
      </c>
      <c r="N112" s="28">
        <v>0</v>
      </c>
      <c r="O112" s="16">
        <v>0</v>
      </c>
      <c r="P112" s="28">
        <v>0</v>
      </c>
      <c r="Q112" s="31">
        <v>0</v>
      </c>
      <c r="R112" s="16">
        <v>0</v>
      </c>
      <c r="S112" s="31">
        <v>0</v>
      </c>
      <c r="T112" s="16">
        <v>0</v>
      </c>
      <c r="U112" s="28">
        <v>0</v>
      </c>
      <c r="V112" s="20">
        <f t="shared" si="5"/>
        <v>12673</v>
      </c>
      <c r="W112" s="28">
        <f t="shared" si="6"/>
        <v>2766.215269</v>
      </c>
    </row>
    <row r="113" spans="1:23" ht="18">
      <c r="A113" s="40"/>
      <c r="B113" s="50" t="s">
        <v>115</v>
      </c>
      <c r="C113" s="55" t="s">
        <v>116</v>
      </c>
      <c r="D113" s="56"/>
      <c r="E113" s="15">
        <v>0</v>
      </c>
      <c r="F113" s="22">
        <v>0</v>
      </c>
      <c r="G113" s="15">
        <v>0</v>
      </c>
      <c r="H113" s="22">
        <v>0</v>
      </c>
      <c r="I113" s="15">
        <v>0</v>
      </c>
      <c r="J113" s="22">
        <v>0</v>
      </c>
      <c r="K113" s="15">
        <v>0</v>
      </c>
      <c r="L113" s="22">
        <v>0</v>
      </c>
      <c r="M113" s="16">
        <v>0</v>
      </c>
      <c r="N113" s="28">
        <v>0</v>
      </c>
      <c r="O113" s="16">
        <v>0</v>
      </c>
      <c r="P113" s="28">
        <v>0</v>
      </c>
      <c r="Q113" s="31">
        <v>0</v>
      </c>
      <c r="R113" s="16">
        <v>0</v>
      </c>
      <c r="S113" s="31">
        <v>0</v>
      </c>
      <c r="T113" s="16">
        <v>0</v>
      </c>
      <c r="U113" s="28">
        <v>0</v>
      </c>
      <c r="V113" s="20">
        <f t="shared" si="5"/>
        <v>0</v>
      </c>
      <c r="W113" s="28">
        <f t="shared" si="6"/>
        <v>0</v>
      </c>
    </row>
    <row r="114" spans="1:23" ht="18">
      <c r="A114" s="40"/>
      <c r="B114" s="50" t="s">
        <v>115</v>
      </c>
      <c r="C114" s="55" t="s">
        <v>117</v>
      </c>
      <c r="D114" s="56"/>
      <c r="E114" s="15">
        <v>0</v>
      </c>
      <c r="F114" s="22">
        <v>0</v>
      </c>
      <c r="G114" s="15">
        <v>0</v>
      </c>
      <c r="H114" s="22">
        <v>0</v>
      </c>
      <c r="I114" s="15">
        <v>0</v>
      </c>
      <c r="J114" s="22">
        <v>0</v>
      </c>
      <c r="K114" s="15">
        <v>0</v>
      </c>
      <c r="L114" s="22">
        <v>0</v>
      </c>
      <c r="M114" s="16">
        <v>0</v>
      </c>
      <c r="N114" s="28">
        <v>0</v>
      </c>
      <c r="O114" s="16">
        <v>0</v>
      </c>
      <c r="P114" s="28">
        <v>0</v>
      </c>
      <c r="Q114" s="31">
        <v>0</v>
      </c>
      <c r="R114" s="16">
        <v>0</v>
      </c>
      <c r="S114" s="31">
        <v>0</v>
      </c>
      <c r="T114" s="16">
        <v>0</v>
      </c>
      <c r="U114" s="28">
        <v>0</v>
      </c>
      <c r="V114" s="20">
        <f t="shared" si="5"/>
        <v>0</v>
      </c>
      <c r="W114" s="28">
        <f t="shared" si="6"/>
        <v>0</v>
      </c>
    </row>
    <row r="115" spans="1:23" ht="18">
      <c r="A115" s="40"/>
      <c r="B115" s="51" t="s">
        <v>115</v>
      </c>
      <c r="C115" s="57" t="s">
        <v>118</v>
      </c>
      <c r="D115" s="58"/>
      <c r="E115" s="15">
        <v>0</v>
      </c>
      <c r="F115" s="22">
        <v>0</v>
      </c>
      <c r="G115" s="15">
        <v>0</v>
      </c>
      <c r="H115" s="22">
        <v>0</v>
      </c>
      <c r="I115" s="15">
        <v>0</v>
      </c>
      <c r="J115" s="22">
        <v>0</v>
      </c>
      <c r="K115" s="15">
        <v>0</v>
      </c>
      <c r="L115" s="22">
        <v>0</v>
      </c>
      <c r="M115" s="16">
        <v>0</v>
      </c>
      <c r="N115" s="28">
        <v>0</v>
      </c>
      <c r="O115" s="16">
        <v>0</v>
      </c>
      <c r="P115" s="28">
        <v>0</v>
      </c>
      <c r="Q115" s="31">
        <v>0</v>
      </c>
      <c r="R115" s="16">
        <v>0</v>
      </c>
      <c r="S115" s="31">
        <v>0</v>
      </c>
      <c r="T115" s="16">
        <v>0</v>
      </c>
      <c r="U115" s="28">
        <v>0</v>
      </c>
      <c r="V115" s="20">
        <f t="shared" si="5"/>
        <v>0</v>
      </c>
      <c r="W115" s="28">
        <f t="shared" si="6"/>
        <v>0</v>
      </c>
    </row>
    <row r="116" spans="1:23" ht="18">
      <c r="A116" s="40"/>
      <c r="B116" s="52" t="s">
        <v>0</v>
      </c>
      <c r="C116" s="53"/>
      <c r="D116" s="54"/>
      <c r="E116" s="33">
        <f aca="true" t="shared" si="7" ref="E116:W116">SUM(E66:E115)</f>
        <v>8856061</v>
      </c>
      <c r="F116" s="34">
        <f t="shared" si="7"/>
        <v>1797286.9246262787</v>
      </c>
      <c r="G116" s="33">
        <f t="shared" si="7"/>
        <v>253232</v>
      </c>
      <c r="H116" s="34">
        <f t="shared" si="7"/>
        <v>184270.156875</v>
      </c>
      <c r="I116" s="33">
        <f t="shared" si="7"/>
        <v>22479</v>
      </c>
      <c r="J116" s="34">
        <f t="shared" si="7"/>
        <v>3553.514596</v>
      </c>
      <c r="K116" s="33">
        <f t="shared" si="7"/>
        <v>127701</v>
      </c>
      <c r="L116" s="34">
        <f t="shared" si="7"/>
        <v>68043.357776</v>
      </c>
      <c r="M116" s="33">
        <f t="shared" si="7"/>
        <v>3179375</v>
      </c>
      <c r="N116" s="34">
        <f t="shared" si="7"/>
        <v>1955989.8066829997</v>
      </c>
      <c r="O116" s="33">
        <f t="shared" si="7"/>
        <v>3856702</v>
      </c>
      <c r="P116" s="34">
        <f t="shared" si="7"/>
        <v>1807516.780816</v>
      </c>
      <c r="Q116" s="33">
        <f t="shared" si="7"/>
        <v>65</v>
      </c>
      <c r="R116" s="33">
        <f t="shared" si="7"/>
        <v>4</v>
      </c>
      <c r="S116" s="33">
        <f t="shared" si="7"/>
        <v>43</v>
      </c>
      <c r="T116" s="33">
        <f t="shared" si="7"/>
        <v>2077886</v>
      </c>
      <c r="U116" s="34">
        <f t="shared" si="7"/>
        <v>662449.5588001799</v>
      </c>
      <c r="V116" s="33">
        <f t="shared" si="7"/>
        <v>18373548</v>
      </c>
      <c r="W116" s="19">
        <f t="shared" si="7"/>
        <v>6479110.100172457</v>
      </c>
    </row>
    <row r="117" spans="1:2" ht="12.75">
      <c r="A117" s="1"/>
      <c r="B117" s="3"/>
    </row>
    <row r="118" spans="1:2" ht="12.75">
      <c r="A118" s="1"/>
      <c r="B118" s="1" t="s">
        <v>54</v>
      </c>
    </row>
    <row r="119" ht="12.75">
      <c r="B119" t="s">
        <v>55</v>
      </c>
    </row>
    <row r="120" ht="12.75">
      <c r="B120" t="s">
        <v>56</v>
      </c>
    </row>
    <row r="121" ht="12.75">
      <c r="B121" t="s">
        <v>57</v>
      </c>
    </row>
    <row r="122" ht="12.75">
      <c r="B122" t="s">
        <v>58</v>
      </c>
    </row>
    <row r="123" ht="12.75">
      <c r="B123" t="s">
        <v>59</v>
      </c>
    </row>
    <row r="124" ht="12.75">
      <c r="B124" t="s">
        <v>60</v>
      </c>
    </row>
  </sheetData>
  <sheetProtection/>
  <mergeCells count="91">
    <mergeCell ref="B4:U4"/>
    <mergeCell ref="T8:U8"/>
    <mergeCell ref="R8:S8"/>
    <mergeCell ref="B7:U7"/>
    <mergeCell ref="K8:L8"/>
    <mergeCell ref="M8:N8"/>
    <mergeCell ref="C8:D8"/>
    <mergeCell ref="E8:F8"/>
    <mergeCell ref="G8:H8"/>
    <mergeCell ref="I8:J8"/>
    <mergeCell ref="B2:U3"/>
    <mergeCell ref="B16:U16"/>
    <mergeCell ref="C17:D17"/>
    <mergeCell ref="E17:F17"/>
    <mergeCell ref="G17:H17"/>
    <mergeCell ref="I17:J17"/>
    <mergeCell ref="K17:L17"/>
    <mergeCell ref="M17:N17"/>
    <mergeCell ref="R17:S17"/>
    <mergeCell ref="T17:U17"/>
    <mergeCell ref="B25:U25"/>
    <mergeCell ref="C26:D26"/>
    <mergeCell ref="E26:F26"/>
    <mergeCell ref="G26:H26"/>
    <mergeCell ref="I26:J26"/>
    <mergeCell ref="K26:L26"/>
    <mergeCell ref="M26:N26"/>
    <mergeCell ref="R26:S26"/>
    <mergeCell ref="T26:U26"/>
    <mergeCell ref="B63:U63"/>
    <mergeCell ref="C64:D64"/>
    <mergeCell ref="E64:F64"/>
    <mergeCell ref="G64:H64"/>
    <mergeCell ref="I64:J64"/>
    <mergeCell ref="K64:L64"/>
    <mergeCell ref="M64:N64"/>
    <mergeCell ref="O64:P64"/>
    <mergeCell ref="T64:U64"/>
    <mergeCell ref="V64:W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101:D101"/>
    <mergeCell ref="C103:D103"/>
    <mergeCell ref="C104:D104"/>
    <mergeCell ref="C89:D89"/>
    <mergeCell ref="C90:D90"/>
    <mergeCell ref="C91:D91"/>
    <mergeCell ref="C92:D92"/>
    <mergeCell ref="C93:D93"/>
    <mergeCell ref="C94:D94"/>
    <mergeCell ref="C113:D113"/>
    <mergeCell ref="C114:D114"/>
    <mergeCell ref="C115:D115"/>
    <mergeCell ref="C95:D95"/>
    <mergeCell ref="C96:D96"/>
    <mergeCell ref="C97:D97"/>
    <mergeCell ref="C98:D98"/>
    <mergeCell ref="C99:D99"/>
    <mergeCell ref="C112:D112"/>
    <mergeCell ref="C100:D100"/>
    <mergeCell ref="B116:D116"/>
    <mergeCell ref="C88:D88"/>
    <mergeCell ref="C107:D107"/>
    <mergeCell ref="C108:D108"/>
    <mergeCell ref="C109:D109"/>
    <mergeCell ref="C110:D110"/>
    <mergeCell ref="C111:D111"/>
    <mergeCell ref="C105:D105"/>
    <mergeCell ref="C106:D106"/>
    <mergeCell ref="C102:D10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Cesar Danilo Carpeta Paez</cp:lastModifiedBy>
  <dcterms:created xsi:type="dcterms:W3CDTF">2016-05-04T00:32:57Z</dcterms:created>
  <dcterms:modified xsi:type="dcterms:W3CDTF">2017-03-06T18:52:39Z</dcterms:modified>
  <cp:category/>
  <cp:version/>
  <cp:contentType/>
  <cp:contentStatus/>
</cp:coreProperties>
</file>