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5480" windowHeight="8955" tabRatio="757" activeTab="0"/>
  </bookViews>
  <sheets>
    <sheet name="ACCESO A AHORRO" sheetId="1" r:id="rId1"/>
  </sheets>
  <definedNames/>
  <calcPr fullCalcOnLoad="1"/>
</workbook>
</file>

<file path=xl/sharedStrings.xml><?xml version="1.0" encoding="utf-8"?>
<sst xmlns="http://schemas.openxmlformats.org/spreadsheetml/2006/main" count="117" uniqueCount="66">
  <si>
    <t>TOTAL NACIONAL</t>
  </si>
  <si>
    <t>TOTAL</t>
  </si>
  <si>
    <t>Amazonas</t>
  </si>
  <si>
    <t>Antioquia</t>
  </si>
  <si>
    <t>Vaupés</t>
  </si>
  <si>
    <t>Vichada</t>
  </si>
  <si>
    <t>0 - 10.000 habitantes</t>
  </si>
  <si>
    <t>10.001 - 50.000 habitantes</t>
  </si>
  <si>
    <t>50.001 - 100.000 habitantes</t>
  </si>
  <si>
    <t>Más de 100.000 habitantes</t>
  </si>
  <si>
    <t>Tipo de municipio</t>
  </si>
  <si>
    <t>Urbano</t>
  </si>
  <si>
    <t>Rural</t>
  </si>
  <si>
    <t>Tipo de Entidad</t>
  </si>
  <si>
    <t>Departamento</t>
  </si>
  <si>
    <t>Hasta 5 SMMLV</t>
  </si>
  <si>
    <t>Entre 5,1 y 10 SMMLV</t>
  </si>
  <si>
    <t>% Activas</t>
  </si>
  <si>
    <t>Bancos</t>
  </si>
  <si>
    <t>Compañías de Financiamiento Comercial</t>
  </si>
  <si>
    <t>Número</t>
  </si>
  <si>
    <t>Total Cuentas de Ahorro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</si>
  <si>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</si>
  <si>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</si>
  <si>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</si>
  <si>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</si>
  <si>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</si>
  <si>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</si>
  <si>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</si>
  <si>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</si>
  <si>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</si>
  <si>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</si>
  <si>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</si>
  <si>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</si>
  <si>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</si>
  <si>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</si>
  <si>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</si>
  <si>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</si>
  <si>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</si>
  <si>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</si>
  <si>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</si>
  <si>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</si>
  <si>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</si>
  <si>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</si>
  <si>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</si>
  <si>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Risaralda</t>
  </si>
  <si>
    <t>Santander</t>
  </si>
  <si>
    <t>Sucre</t>
  </si>
  <si>
    <t>Tolima</t>
  </si>
  <si>
    <t>Valle del Cauca</t>
  </si>
  <si>
    <t>Quindío</t>
  </si>
  <si>
    <t>TOTAL ESTABLECIMIENTOS DE CRÉDITO</t>
  </si>
  <si>
    <t xml:space="preserve">Fuente: Cálculos con base en Superintendencia Financiera Formatos 398. </t>
  </si>
  <si>
    <t>1/ Se consideran urbanos los municipios con más de 100,000 habitantes y aquellos con más de 50,000 habitantes con el 85% de la población ubicada en la cabecera. Los municipios rurales son todos los de menos de 50,000 habitantes con excepción de los considerados urbanos.</t>
  </si>
  <si>
    <t>En municipios de:</t>
  </si>
  <si>
    <t xml:space="preserve">CUENTAS DE AHORRO ACTIVAS E INACTIVAS DE LOS ESTABLECIMIENTOS DE CRÉDITO </t>
  </si>
  <si>
    <t xml:space="preserve">CUENTAS DE AHORRO ACTIVAS E INACTIVAS A NIVEL NACIONAL POR RANGO SEGÚN EL TIPO DE ENTIDAD </t>
  </si>
  <si>
    <t>(Número de Cuentas - Millones de Pesos)</t>
  </si>
  <si>
    <t xml:space="preserve">Saldo </t>
  </si>
  <si>
    <t xml:space="preserve">Cooperativas financieras </t>
  </si>
  <si>
    <t xml:space="preserve">CUENTAS DE AHORRO ACTIVAS E INACTIVAS POR RANGO SEGÚN EL NUMERO DE HABITANTES DEL MUNICIPIO </t>
  </si>
  <si>
    <t>(Número de Cuentas - Millones de pesos)</t>
  </si>
  <si>
    <t xml:space="preserve">CUENTAS DE AHORRO ACTIVAS E INACTIVAS POR RANGO SEGÚN EL TIPO DE MUNICIPIO </t>
  </si>
  <si>
    <t>CUENTAS DE AHORRO ACTIVAS E INACTIVAS A NIVEL DEPARTAMENTAL POR RANGO</t>
  </si>
  <si>
    <t>Corporaciones financieras</t>
  </si>
  <si>
    <r>
      <t xml:space="preserve">Mes de Corte: </t>
    </r>
    <r>
      <rPr>
        <b/>
        <sz val="14"/>
        <color indexed="56"/>
        <rFont val="Trebuchet MS"/>
        <family val="2"/>
      </rPr>
      <t xml:space="preserve">MAYO </t>
    </r>
    <r>
      <rPr>
        <b/>
        <sz val="14"/>
        <color indexed="18"/>
        <rFont val="Trebuchet MS"/>
        <family val="2"/>
      </rPr>
      <t>DE 2012</t>
    </r>
  </si>
</sst>
</file>

<file path=xl/styles.xml><?xml version="1.0" encoding="utf-8"?>
<styleSheet xmlns="http://schemas.openxmlformats.org/spreadsheetml/2006/main">
  <numFmts count="7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%"/>
    <numFmt numFmtId="189" formatCode="0.0000%"/>
    <numFmt numFmtId="190" formatCode="0.00000%"/>
    <numFmt numFmtId="191" formatCode="0.000000%"/>
    <numFmt numFmtId="192" formatCode="#,##0.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#,##0.000"/>
    <numFmt numFmtId="200" formatCode="#,##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 * #,##0_ ;_ * \-#,##0_ ;_ * &quot;-&quot;??_ ;_ @_ "/>
    <numFmt numFmtId="206" formatCode="_ * #,##0.0_ ;_ * \-#,##0.0_ ;_ * &quot;-&quot;??_ ;_ @_ "/>
    <numFmt numFmtId="207" formatCode="#,##0.00000"/>
    <numFmt numFmtId="208" formatCode="#,##0.000000"/>
    <numFmt numFmtId="209" formatCode="#,##0.0000000"/>
    <numFmt numFmtId="210" formatCode="#,##0.00000000"/>
    <numFmt numFmtId="211" formatCode="#,##0.000000000"/>
    <numFmt numFmtId="212" formatCode="#,##0.0000000000"/>
    <numFmt numFmtId="213" formatCode="#,##0.00000000000"/>
    <numFmt numFmtId="214" formatCode="#,##0.000000000000"/>
    <numFmt numFmtId="215" formatCode="#,##0.0000000000000"/>
    <numFmt numFmtId="216" formatCode="#,##0.00000000000000"/>
    <numFmt numFmtId="217" formatCode="#,##0.000000000000000"/>
    <numFmt numFmtId="218" formatCode="#,##0.0000000000000000"/>
    <numFmt numFmtId="219" formatCode="#,##0.00000000000000000"/>
    <numFmt numFmtId="220" formatCode="#,##0.000000000000000000"/>
    <numFmt numFmtId="221" formatCode="#,##0.0000000000000000000"/>
    <numFmt numFmtId="222" formatCode="#,##0.00000000000000000000"/>
    <numFmt numFmtId="223" formatCode="#,##0.000000000000000000000"/>
    <numFmt numFmtId="224" formatCode="#,##0.0000000000000000000000"/>
    <numFmt numFmtId="225" formatCode="0.0%"/>
  </numFmts>
  <fonts count="47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8"/>
      <name val="Trebuchet MS"/>
      <family val="2"/>
    </font>
    <font>
      <b/>
      <sz val="14"/>
      <color indexed="60"/>
      <name val="Trebuchet MS"/>
      <family val="2"/>
    </font>
    <font>
      <b/>
      <sz val="12"/>
      <color indexed="18"/>
      <name val="Trebuchet MS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sz val="10"/>
      <color indexed="63"/>
      <name val="Trebuchet MS"/>
      <family val="2"/>
    </font>
    <font>
      <sz val="12"/>
      <color indexed="18"/>
      <name val="Trebuchet MS"/>
      <family val="2"/>
    </font>
    <font>
      <b/>
      <sz val="14"/>
      <color indexed="56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 horizontal="center"/>
    </xf>
    <xf numFmtId="3" fontId="9" fillId="0" borderId="0" xfId="0" applyNumberFormat="1" applyFont="1" applyBorder="1" applyAlignment="1">
      <alignment horizontal="right"/>
    </xf>
    <xf numFmtId="3" fontId="8" fillId="33" borderId="1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0" fontId="10" fillId="0" borderId="0" xfId="0" applyFont="1" applyBorder="1" applyAlignment="1">
      <alignment/>
    </xf>
    <xf numFmtId="0" fontId="8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indent="1"/>
    </xf>
    <xf numFmtId="0" fontId="8" fillId="33" borderId="13" xfId="0" applyFont="1" applyFill="1" applyBorder="1" applyAlignment="1">
      <alignment/>
    </xf>
    <xf numFmtId="0" fontId="7" fillId="33" borderId="14" xfId="0" applyFont="1" applyFill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33" borderId="16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/>
    </xf>
    <xf numFmtId="0" fontId="8" fillId="33" borderId="16" xfId="0" applyFont="1" applyFill="1" applyBorder="1" applyAlignment="1">
      <alignment/>
    </xf>
    <xf numFmtId="3" fontId="8" fillId="33" borderId="13" xfId="0" applyNumberFormat="1" applyFont="1" applyFill="1" applyBorder="1" applyAlignment="1">
      <alignment horizontal="right"/>
    </xf>
    <xf numFmtId="0" fontId="8" fillId="0" borderId="17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indent="1"/>
    </xf>
    <xf numFmtId="0" fontId="9" fillId="0" borderId="19" xfId="0" applyFont="1" applyFill="1" applyBorder="1" applyAlignment="1">
      <alignment horizontal="left" vertical="center" wrapText="1" indent="1"/>
    </xf>
    <xf numFmtId="0" fontId="2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11" xfId="0" applyFont="1" applyBorder="1" applyAlignment="1">
      <alignment horizontal="left" vertical="center" wrapText="1"/>
    </xf>
    <xf numFmtId="3" fontId="9" fillId="0" borderId="12" xfId="0" applyNumberFormat="1" applyFont="1" applyBorder="1" applyAlignment="1">
      <alignment horizontal="right"/>
    </xf>
    <xf numFmtId="10" fontId="9" fillId="0" borderId="20" xfId="0" applyNumberFormat="1" applyFont="1" applyBorder="1" applyAlignment="1">
      <alignment horizontal="right"/>
    </xf>
    <xf numFmtId="0" fontId="9" fillId="0" borderId="12" xfId="0" applyFont="1" applyFill="1" applyBorder="1" applyAlignment="1">
      <alignment horizontal="left" indent="1"/>
    </xf>
    <xf numFmtId="10" fontId="8" fillId="33" borderId="21" xfId="0" applyNumberFormat="1" applyFont="1" applyFill="1" applyBorder="1" applyAlignment="1" quotePrefix="1">
      <alignment horizontal="right"/>
    </xf>
    <xf numFmtId="10" fontId="8" fillId="33" borderId="10" xfId="0" applyNumberFormat="1" applyFont="1" applyFill="1" applyBorder="1" applyAlignment="1" quotePrefix="1">
      <alignment horizontal="right"/>
    </xf>
    <xf numFmtId="3" fontId="9" fillId="0" borderId="0" xfId="0" applyNumberFormat="1" applyFont="1" applyFill="1" applyBorder="1" applyAlignment="1">
      <alignment horizontal="right"/>
    </xf>
    <xf numFmtId="10" fontId="9" fillId="0" borderId="0" xfId="0" applyNumberFormat="1" applyFont="1" applyFill="1" applyBorder="1" applyAlignment="1">
      <alignment horizontal="right"/>
    </xf>
    <xf numFmtId="3" fontId="9" fillId="0" borderId="12" xfId="0" applyNumberFormat="1" applyFont="1" applyFill="1" applyBorder="1" applyAlignment="1">
      <alignment horizontal="right"/>
    </xf>
    <xf numFmtId="10" fontId="9" fillId="0" borderId="20" xfId="0" applyNumberFormat="1" applyFont="1" applyFill="1" applyBorder="1" applyAlignment="1">
      <alignment horizontal="right"/>
    </xf>
    <xf numFmtId="10" fontId="8" fillId="33" borderId="21" xfId="0" applyNumberFormat="1" applyFont="1" applyFill="1" applyBorder="1" applyAlignment="1">
      <alignment horizontal="right"/>
    </xf>
    <xf numFmtId="10" fontId="9" fillId="0" borderId="0" xfId="0" applyNumberFormat="1" applyFont="1" applyBorder="1" applyAlignment="1">
      <alignment horizontal="right"/>
    </xf>
    <xf numFmtId="3" fontId="9" fillId="0" borderId="0" xfId="0" applyNumberFormat="1" applyFont="1" applyAlignment="1">
      <alignment/>
    </xf>
    <xf numFmtId="210" fontId="2" fillId="0" borderId="0" xfId="0" applyNumberFormat="1" applyFont="1" applyAlignment="1">
      <alignment horizontal="center"/>
    </xf>
    <xf numFmtId="189" fontId="2" fillId="0" borderId="0" xfId="56" applyNumberFormat="1" applyFont="1" applyFill="1" applyAlignment="1">
      <alignment/>
    </xf>
    <xf numFmtId="0" fontId="10" fillId="0" borderId="0" xfId="0" applyFont="1" applyBorder="1" applyAlignment="1" quotePrefix="1">
      <alignment horizontal="left" vertical="top" wrapText="1"/>
    </xf>
    <xf numFmtId="0" fontId="7" fillId="33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/>
    </xf>
    <xf numFmtId="0" fontId="11" fillId="33" borderId="14" xfId="0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85725</xdr:rowOff>
    </xdr:from>
    <xdr:to>
      <xdr:col>1</xdr:col>
      <xdr:colOff>1333500</xdr:colOff>
      <xdr:row>5</xdr:row>
      <xdr:rowOff>85725</xdr:rowOff>
    </xdr:to>
    <xdr:pic>
      <xdr:nvPicPr>
        <xdr:cNvPr id="1" name="Picture 2" descr="logobanc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0"/>
          <a:ext cx="13620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3:O85"/>
  <sheetViews>
    <sheetView showGridLines="0" tabSelected="1" zoomScalePageLayoutView="0" workbookViewId="0" topLeftCell="A1">
      <selection activeCell="B9" sqref="B9"/>
    </sheetView>
  </sheetViews>
  <sheetFormatPr defaultColWidth="11.421875" defaultRowHeight="12.75"/>
  <cols>
    <col min="1" max="1" width="3.8515625" style="1" customWidth="1"/>
    <col min="2" max="2" width="44.57421875" style="1" customWidth="1"/>
    <col min="3" max="3" width="15.8515625" style="2" customWidth="1"/>
    <col min="4" max="4" width="20.7109375" style="2" bestFit="1" customWidth="1"/>
    <col min="5" max="5" width="16.28125" style="2" customWidth="1"/>
    <col min="6" max="7" width="15.8515625" style="2" customWidth="1"/>
    <col min="8" max="8" width="15.8515625" style="1" customWidth="1"/>
    <col min="9" max="10" width="18.7109375" style="1" bestFit="1" customWidth="1"/>
    <col min="11" max="11" width="15.8515625" style="1" customWidth="1"/>
    <col min="12" max="12" width="14.00390625" style="1" bestFit="1" customWidth="1"/>
    <col min="13" max="16384" width="11.421875" style="1" customWidth="1"/>
  </cols>
  <sheetData>
    <row r="3" spans="2:11" ht="18.75">
      <c r="B3" s="43" t="s">
        <v>55</v>
      </c>
      <c r="C3" s="43"/>
      <c r="D3" s="43"/>
      <c r="E3" s="43"/>
      <c r="F3" s="43"/>
      <c r="G3" s="43"/>
      <c r="H3" s="43"/>
      <c r="I3" s="43"/>
      <c r="J3" s="43"/>
      <c r="K3" s="43"/>
    </row>
    <row r="4" spans="2:11" ht="18.75">
      <c r="B4" s="44" t="s">
        <v>65</v>
      </c>
      <c r="C4" s="45"/>
      <c r="D4" s="45"/>
      <c r="E4" s="45"/>
      <c r="F4" s="45"/>
      <c r="G4" s="45"/>
      <c r="H4" s="45"/>
      <c r="I4" s="45"/>
      <c r="J4" s="45"/>
      <c r="K4" s="45"/>
    </row>
    <row r="7" spans="2:11" ht="18">
      <c r="B7" s="50" t="s">
        <v>56</v>
      </c>
      <c r="C7" s="51"/>
      <c r="D7" s="51"/>
      <c r="E7" s="51"/>
      <c r="F7" s="51"/>
      <c r="G7" s="51"/>
      <c r="H7" s="51"/>
      <c r="I7" s="51"/>
      <c r="J7" s="51"/>
      <c r="K7" s="52"/>
    </row>
    <row r="8" spans="2:11" ht="18">
      <c r="B8" s="53" t="s">
        <v>57</v>
      </c>
      <c r="C8" s="54"/>
      <c r="D8" s="54"/>
      <c r="E8" s="54"/>
      <c r="F8" s="54"/>
      <c r="G8" s="54"/>
      <c r="H8" s="54"/>
      <c r="I8" s="54"/>
      <c r="J8" s="54"/>
      <c r="K8" s="55"/>
    </row>
    <row r="9" spans="1:11" ht="25.5" customHeight="1">
      <c r="A9" s="3"/>
      <c r="B9" s="16" t="s">
        <v>0</v>
      </c>
      <c r="C9" s="58" t="s">
        <v>15</v>
      </c>
      <c r="D9" s="58"/>
      <c r="E9" s="58"/>
      <c r="F9" s="58" t="s">
        <v>16</v>
      </c>
      <c r="G9" s="58"/>
      <c r="H9" s="57"/>
      <c r="I9" s="42" t="s">
        <v>21</v>
      </c>
      <c r="J9" s="42"/>
      <c r="K9" s="59"/>
    </row>
    <row r="10" spans="1:11" ht="21" customHeight="1">
      <c r="A10" s="3"/>
      <c r="B10" s="19" t="s">
        <v>13</v>
      </c>
      <c r="C10" s="14" t="s">
        <v>20</v>
      </c>
      <c r="D10" s="14" t="s">
        <v>58</v>
      </c>
      <c r="E10" s="14" t="s">
        <v>17</v>
      </c>
      <c r="F10" s="20" t="s">
        <v>20</v>
      </c>
      <c r="G10" s="14" t="s">
        <v>58</v>
      </c>
      <c r="H10" s="21" t="s">
        <v>17</v>
      </c>
      <c r="I10" s="14" t="s">
        <v>20</v>
      </c>
      <c r="J10" s="14" t="s">
        <v>58</v>
      </c>
      <c r="K10" s="21" t="s">
        <v>17</v>
      </c>
    </row>
    <row r="11" spans="2:11" ht="21" customHeight="1">
      <c r="B11" s="22" t="s">
        <v>18</v>
      </c>
      <c r="C11" s="27">
        <v>27191560</v>
      </c>
      <c r="D11" s="5">
        <v>4149115.239923562</v>
      </c>
      <c r="E11" s="28">
        <v>0.5066653402747029</v>
      </c>
      <c r="F11" s="27">
        <v>717083</v>
      </c>
      <c r="G11" s="5">
        <v>2619423.46404198</v>
      </c>
      <c r="H11" s="28">
        <v>0.882026208960469</v>
      </c>
      <c r="I11" s="27">
        <v>32313412</v>
      </c>
      <c r="J11" s="5">
        <v>97044921.08092842</v>
      </c>
      <c r="K11" s="28">
        <v>0.5498553046642057</v>
      </c>
    </row>
    <row r="12" spans="2:11" ht="25.5" customHeight="1">
      <c r="B12" s="23" t="s">
        <v>19</v>
      </c>
      <c r="C12" s="27">
        <v>303371</v>
      </c>
      <c r="D12" s="5">
        <v>28192.731625220014</v>
      </c>
      <c r="E12" s="28">
        <v>0.4794986996120262</v>
      </c>
      <c r="F12" s="27">
        <v>2882</v>
      </c>
      <c r="G12" s="5">
        <v>11520.675205339998</v>
      </c>
      <c r="H12" s="28">
        <v>0.9430950728660652</v>
      </c>
      <c r="I12" s="27">
        <v>309079</v>
      </c>
      <c r="J12" s="5">
        <v>115770.45468215008</v>
      </c>
      <c r="K12" s="28">
        <v>0.48786232646022537</v>
      </c>
    </row>
    <row r="13" spans="2:11" ht="21" customHeight="1">
      <c r="B13" s="23" t="s">
        <v>59</v>
      </c>
      <c r="C13" s="27">
        <v>680953</v>
      </c>
      <c r="D13" s="5">
        <v>145520.13744539002</v>
      </c>
      <c r="E13" s="28">
        <v>0.584983104560814</v>
      </c>
      <c r="F13" s="27">
        <v>8764</v>
      </c>
      <c r="G13" s="5">
        <v>36609.78496378999</v>
      </c>
      <c r="H13" s="28">
        <v>0.9483112733911456</v>
      </c>
      <c r="I13" s="27">
        <v>694764</v>
      </c>
      <c r="J13" s="5">
        <v>315395.4785341</v>
      </c>
      <c r="K13" s="28">
        <v>0.5920629163284223</v>
      </c>
    </row>
    <row r="14" spans="2:11" ht="21" customHeight="1">
      <c r="B14" s="23" t="s">
        <v>64</v>
      </c>
      <c r="C14" s="27">
        <v>54</v>
      </c>
      <c r="D14" s="5">
        <v>28.707485</v>
      </c>
      <c r="E14" s="28">
        <v>0.35185185185185186</v>
      </c>
      <c r="F14" s="27">
        <v>19</v>
      </c>
      <c r="G14" s="5">
        <v>73.939196</v>
      </c>
      <c r="H14" s="28">
        <v>0.5263157894736842</v>
      </c>
      <c r="I14" s="27">
        <v>137</v>
      </c>
      <c r="J14" s="5">
        <v>176818.632044</v>
      </c>
      <c r="K14" s="28">
        <v>0.583941605839416</v>
      </c>
    </row>
    <row r="15" spans="2:11" ht="21" customHeight="1">
      <c r="B15" s="17" t="s">
        <v>1</v>
      </c>
      <c r="C15" s="18">
        <f>SUM(C11:C14)</f>
        <v>28175938</v>
      </c>
      <c r="D15" s="6">
        <f>SUM(D11:D14)</f>
        <v>4322856.816479172</v>
      </c>
      <c r="E15" s="36">
        <f>AVERAGE(E11:E14)</f>
        <v>0.48074974907484874</v>
      </c>
      <c r="F15" s="6">
        <f>SUM(F11:F14)</f>
        <v>728748</v>
      </c>
      <c r="G15" s="6">
        <f>SUM(G11:G14)</f>
        <v>2667627.86340711</v>
      </c>
      <c r="H15" s="36">
        <f>AVERAGE(H11:H14)</f>
        <v>0.824937086172841</v>
      </c>
      <c r="I15" s="18">
        <f>SUM(I11:I14)</f>
        <v>33317392</v>
      </c>
      <c r="J15" s="6">
        <f>SUM(J11:J14)</f>
        <v>97652905.64618868</v>
      </c>
      <c r="K15" s="36">
        <f>AVERAGE(K11:K14)</f>
        <v>0.5534305383230673</v>
      </c>
    </row>
    <row r="16" spans="2:12" s="24" customFormat="1" ht="21" customHeight="1">
      <c r="B16" s="25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2:11" s="24" customFormat="1" ht="21" customHeight="1">
      <c r="B17" s="50" t="s">
        <v>60</v>
      </c>
      <c r="C17" s="51"/>
      <c r="D17" s="51"/>
      <c r="E17" s="51"/>
      <c r="F17" s="51"/>
      <c r="G17" s="51"/>
      <c r="H17" s="51"/>
      <c r="I17" s="51"/>
      <c r="J17" s="51"/>
      <c r="K17" s="52"/>
    </row>
    <row r="18" spans="2:14" s="24" customFormat="1" ht="21" customHeight="1">
      <c r="B18" s="53" t="s">
        <v>61</v>
      </c>
      <c r="C18" s="54"/>
      <c r="D18" s="54"/>
      <c r="E18" s="54"/>
      <c r="F18" s="54"/>
      <c r="G18" s="54"/>
      <c r="H18" s="54"/>
      <c r="I18" s="54"/>
      <c r="J18" s="54"/>
      <c r="K18" s="55"/>
      <c r="N18" s="8"/>
    </row>
    <row r="19" spans="2:11" s="24" customFormat="1" ht="38.25" customHeight="1">
      <c r="B19" s="15" t="s">
        <v>51</v>
      </c>
      <c r="C19" s="46" t="s">
        <v>15</v>
      </c>
      <c r="D19" s="46"/>
      <c r="E19" s="46"/>
      <c r="F19" s="46" t="s">
        <v>16</v>
      </c>
      <c r="G19" s="46"/>
      <c r="H19" s="46"/>
      <c r="I19" s="42" t="s">
        <v>21</v>
      </c>
      <c r="J19" s="42"/>
      <c r="K19" s="59"/>
    </row>
    <row r="20" spans="2:11" s="24" customFormat="1" ht="21" customHeight="1">
      <c r="B20" s="26" t="s">
        <v>54</v>
      </c>
      <c r="C20" s="20" t="s">
        <v>20</v>
      </c>
      <c r="D20" s="14" t="s">
        <v>58</v>
      </c>
      <c r="E20" s="21" t="s">
        <v>17</v>
      </c>
      <c r="F20" s="20" t="s">
        <v>20</v>
      </c>
      <c r="G20" s="14" t="s">
        <v>58</v>
      </c>
      <c r="H20" s="21" t="s">
        <v>17</v>
      </c>
      <c r="I20" s="20" t="s">
        <v>20</v>
      </c>
      <c r="J20" s="14" t="s">
        <v>58</v>
      </c>
      <c r="K20" s="21" t="s">
        <v>17</v>
      </c>
    </row>
    <row r="21" spans="2:11" s="24" customFormat="1" ht="21" customHeight="1">
      <c r="B21" s="11" t="s">
        <v>6</v>
      </c>
      <c r="C21" s="27">
        <v>677397</v>
      </c>
      <c r="D21" s="5">
        <v>92432.55011428</v>
      </c>
      <c r="E21" s="28">
        <v>0.31103178785852315</v>
      </c>
      <c r="F21" s="27">
        <v>12686</v>
      </c>
      <c r="G21" s="5">
        <v>47146.60977762</v>
      </c>
      <c r="H21" s="28">
        <v>0.8464448998896421</v>
      </c>
      <c r="I21" s="27">
        <v>885500</v>
      </c>
      <c r="J21" s="5">
        <v>629391.0327338697</v>
      </c>
      <c r="K21" s="28">
        <v>0.4226041784302654</v>
      </c>
    </row>
    <row r="22" spans="2:11" s="24" customFormat="1" ht="21" customHeight="1">
      <c r="B22" s="11" t="s">
        <v>7</v>
      </c>
      <c r="C22" s="27">
        <v>3488404</v>
      </c>
      <c r="D22" s="5">
        <v>485300.42539810005</v>
      </c>
      <c r="E22" s="28">
        <v>0.410519538447955</v>
      </c>
      <c r="F22" s="27">
        <v>75363</v>
      </c>
      <c r="G22" s="5">
        <v>262563.9419823001</v>
      </c>
      <c r="H22" s="28">
        <v>0.8465294640606132</v>
      </c>
      <c r="I22" s="27">
        <v>4793582</v>
      </c>
      <c r="J22" s="5">
        <v>4336768.1190532</v>
      </c>
      <c r="K22" s="28">
        <v>0.5057618707680395</v>
      </c>
    </row>
    <row r="23" spans="2:11" s="24" customFormat="1" ht="21" customHeight="1">
      <c r="B23" s="29" t="s">
        <v>8</v>
      </c>
      <c r="C23" s="27">
        <v>1581641</v>
      </c>
      <c r="D23" s="5">
        <v>212773.93817909</v>
      </c>
      <c r="E23" s="28">
        <v>0.4854198898485813</v>
      </c>
      <c r="F23" s="27">
        <v>33623</v>
      </c>
      <c r="G23" s="5">
        <v>121846.40581785003</v>
      </c>
      <c r="H23" s="28">
        <v>0.8589655890313178</v>
      </c>
      <c r="I23" s="27">
        <v>2005401</v>
      </c>
      <c r="J23" s="5">
        <v>1952383.6846006708</v>
      </c>
      <c r="K23" s="28">
        <v>0.5485631053340454</v>
      </c>
    </row>
    <row r="24" spans="2:11" s="24" customFormat="1" ht="21" customHeight="1">
      <c r="B24" s="11" t="s">
        <v>9</v>
      </c>
      <c r="C24" s="27">
        <v>22428496</v>
      </c>
      <c r="D24" s="5">
        <v>3532349.902787701</v>
      </c>
      <c r="E24" s="28">
        <v>0.5310361425928872</v>
      </c>
      <c r="F24" s="27">
        <v>607076</v>
      </c>
      <c r="G24" s="5">
        <v>2236070.905829341</v>
      </c>
      <c r="H24" s="28">
        <v>0.889689264606079</v>
      </c>
      <c r="I24" s="27">
        <v>25632909</v>
      </c>
      <c r="J24" s="5">
        <v>90734362.80980092</v>
      </c>
      <c r="K24" s="28">
        <v>0.5629948984721165</v>
      </c>
    </row>
    <row r="25" spans="2:11" s="24" customFormat="1" ht="21" customHeight="1">
      <c r="B25" s="12" t="s">
        <v>1</v>
      </c>
      <c r="C25" s="18">
        <f>SUM(C21:C24)</f>
        <v>28175938</v>
      </c>
      <c r="D25" s="6">
        <f>SUM(D21:D24)</f>
        <v>4322856.816479172</v>
      </c>
      <c r="E25" s="30">
        <f>E15</f>
        <v>0.48074974907484874</v>
      </c>
      <c r="F25" s="6">
        <f>SUM(F21:F24)</f>
        <v>728748</v>
      </c>
      <c r="G25" s="6">
        <f>SUM(G21:G24)</f>
        <v>2667627.8634071113</v>
      </c>
      <c r="H25" s="31">
        <f>H15</f>
        <v>0.824937086172841</v>
      </c>
      <c r="I25" s="18">
        <f>SUM(I21:I24)</f>
        <v>33317392</v>
      </c>
      <c r="J25" s="6">
        <f>SUM(J21:J24)</f>
        <v>97652905.64618866</v>
      </c>
      <c r="K25" s="30">
        <f>K15</f>
        <v>0.5534305383230673</v>
      </c>
    </row>
    <row r="26" spans="2:15" s="24" customFormat="1" ht="21" customHeight="1">
      <c r="B26" s="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2:11" s="24" customFormat="1" ht="21" customHeight="1">
      <c r="B27" s="50" t="s">
        <v>62</v>
      </c>
      <c r="C27" s="51"/>
      <c r="D27" s="51"/>
      <c r="E27" s="51"/>
      <c r="F27" s="51"/>
      <c r="G27" s="51"/>
      <c r="H27" s="51"/>
      <c r="I27" s="51"/>
      <c r="J27" s="51"/>
      <c r="K27" s="52"/>
    </row>
    <row r="28" spans="2:15" s="24" customFormat="1" ht="21" customHeight="1">
      <c r="B28" s="47" t="s">
        <v>61</v>
      </c>
      <c r="C28" s="48"/>
      <c r="D28" s="48"/>
      <c r="E28" s="48"/>
      <c r="F28" s="48"/>
      <c r="G28" s="48"/>
      <c r="H28" s="48"/>
      <c r="I28" s="48"/>
      <c r="J28" s="48"/>
      <c r="K28" s="49"/>
      <c r="O28" s="40"/>
    </row>
    <row r="29" spans="2:11" s="24" customFormat="1" ht="36" customHeight="1">
      <c r="B29" s="15" t="s">
        <v>51</v>
      </c>
      <c r="C29" s="46" t="s">
        <v>15</v>
      </c>
      <c r="D29" s="46"/>
      <c r="E29" s="46"/>
      <c r="F29" s="46" t="s">
        <v>16</v>
      </c>
      <c r="G29" s="46"/>
      <c r="H29" s="46"/>
      <c r="I29" s="42" t="s">
        <v>21</v>
      </c>
      <c r="J29" s="42"/>
      <c r="K29" s="59"/>
    </row>
    <row r="30" spans="2:11" s="24" customFormat="1" ht="21" customHeight="1">
      <c r="B30" s="26" t="s">
        <v>10</v>
      </c>
      <c r="C30" s="20" t="s">
        <v>20</v>
      </c>
      <c r="D30" s="14" t="s">
        <v>58</v>
      </c>
      <c r="E30" s="21" t="s">
        <v>17</v>
      </c>
      <c r="F30" s="20" t="s">
        <v>20</v>
      </c>
      <c r="G30" s="14" t="s">
        <v>58</v>
      </c>
      <c r="H30" s="21" t="s">
        <v>17</v>
      </c>
      <c r="I30" s="20" t="s">
        <v>20</v>
      </c>
      <c r="J30" s="14" t="s">
        <v>58</v>
      </c>
      <c r="K30" s="21" t="s">
        <v>17</v>
      </c>
    </row>
    <row r="31" spans="2:11" s="24" customFormat="1" ht="21" customHeight="1">
      <c r="B31" s="11" t="s">
        <v>11</v>
      </c>
      <c r="C31" s="27">
        <v>22991431</v>
      </c>
      <c r="D31" s="5">
        <v>3612311.5410439014</v>
      </c>
      <c r="E31" s="28">
        <v>0.5303076611455807</v>
      </c>
      <c r="F31" s="5">
        <v>619855</v>
      </c>
      <c r="G31" s="5">
        <v>2283082.801619582</v>
      </c>
      <c r="H31" s="37">
        <v>0.8891289091803728</v>
      </c>
      <c r="I31" s="27">
        <v>26270081</v>
      </c>
      <c r="J31" s="5">
        <v>91481559.3979808</v>
      </c>
      <c r="K31" s="28">
        <v>0.5623018825103737</v>
      </c>
    </row>
    <row r="32" spans="2:11" s="24" customFormat="1" ht="21" customHeight="1">
      <c r="B32" s="29" t="s">
        <v>12</v>
      </c>
      <c r="C32" s="27">
        <v>5184507</v>
      </c>
      <c r="D32" s="5">
        <v>710545.2754352698</v>
      </c>
      <c r="E32" s="28">
        <v>0.4105154067686667</v>
      </c>
      <c r="F32" s="5">
        <v>108893</v>
      </c>
      <c r="G32" s="5">
        <v>384545.06178753026</v>
      </c>
      <c r="H32" s="37">
        <v>0.8484842919195907</v>
      </c>
      <c r="I32" s="27">
        <v>7047311</v>
      </c>
      <c r="J32" s="5">
        <v>6171346.248207871</v>
      </c>
      <c r="K32" s="28">
        <v>0.5049013730201491</v>
      </c>
    </row>
    <row r="33" spans="2:11" s="24" customFormat="1" ht="21" customHeight="1">
      <c r="B33" s="12" t="s">
        <v>1</v>
      </c>
      <c r="C33" s="18">
        <f>SUM(C31:C32)</f>
        <v>28175938</v>
      </c>
      <c r="D33" s="6">
        <f>SUM(D31:D32)</f>
        <v>4322856.816479171</v>
      </c>
      <c r="E33" s="30">
        <f>E15</f>
        <v>0.48074974907484874</v>
      </c>
      <c r="F33" s="6">
        <f>SUM(F31:F32)</f>
        <v>728748</v>
      </c>
      <c r="G33" s="6">
        <f>SUM(G31:G32)</f>
        <v>2667627.863407112</v>
      </c>
      <c r="H33" s="31">
        <f>H15</f>
        <v>0.824937086172841</v>
      </c>
      <c r="I33" s="18">
        <f>SUM(I31:I32)</f>
        <v>33317392</v>
      </c>
      <c r="J33" s="6">
        <f>SUM(J31:J32)</f>
        <v>97652905.64618866</v>
      </c>
      <c r="K33" s="30">
        <f>K15</f>
        <v>0.5534305383230673</v>
      </c>
    </row>
    <row r="34" spans="2:12" s="24" customFormat="1" ht="21" customHeight="1">
      <c r="B34" s="9" t="s">
        <v>52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</row>
    <row r="35" spans="2:11" s="24" customFormat="1" ht="33" customHeight="1">
      <c r="B35" s="41" t="s">
        <v>53</v>
      </c>
      <c r="C35" s="41"/>
      <c r="D35" s="41"/>
      <c r="E35" s="41"/>
      <c r="F35" s="41"/>
      <c r="G35" s="41"/>
      <c r="H35" s="41"/>
      <c r="I35" s="41"/>
      <c r="J35" s="41"/>
      <c r="K35" s="41"/>
    </row>
    <row r="37" spans="2:11" ht="18">
      <c r="B37" s="50" t="s">
        <v>63</v>
      </c>
      <c r="C37" s="51"/>
      <c r="D37" s="51"/>
      <c r="E37" s="51"/>
      <c r="F37" s="51"/>
      <c r="G37" s="51"/>
      <c r="H37" s="51"/>
      <c r="I37" s="51"/>
      <c r="J37" s="51"/>
      <c r="K37" s="52"/>
    </row>
    <row r="38" spans="2:11" ht="18">
      <c r="B38" s="53" t="s">
        <v>61</v>
      </c>
      <c r="C38" s="54"/>
      <c r="D38" s="54"/>
      <c r="E38" s="54"/>
      <c r="F38" s="54"/>
      <c r="G38" s="54"/>
      <c r="H38" s="54"/>
      <c r="I38" s="54"/>
      <c r="J38" s="54"/>
      <c r="K38" s="55"/>
    </row>
    <row r="39" spans="1:11" ht="37.5" customHeight="1">
      <c r="A39" s="3"/>
      <c r="B39" s="13" t="s">
        <v>51</v>
      </c>
      <c r="C39" s="58" t="s">
        <v>15</v>
      </c>
      <c r="D39" s="58"/>
      <c r="E39" s="58"/>
      <c r="F39" s="58" t="s">
        <v>16</v>
      </c>
      <c r="G39" s="58"/>
      <c r="H39" s="58"/>
      <c r="I39" s="56" t="s">
        <v>21</v>
      </c>
      <c r="J39" s="56"/>
      <c r="K39" s="60"/>
    </row>
    <row r="40" spans="1:11" ht="21" customHeight="1">
      <c r="A40" s="3"/>
      <c r="B40" s="10" t="s">
        <v>14</v>
      </c>
      <c r="C40" s="20" t="s">
        <v>20</v>
      </c>
      <c r="D40" s="14" t="s">
        <v>58</v>
      </c>
      <c r="E40" s="21" t="s">
        <v>17</v>
      </c>
      <c r="F40" s="14" t="s">
        <v>20</v>
      </c>
      <c r="G40" s="14" t="s">
        <v>58</v>
      </c>
      <c r="H40" s="14" t="s">
        <v>17</v>
      </c>
      <c r="I40" s="20" t="s">
        <v>20</v>
      </c>
      <c r="J40" s="14" t="s">
        <v>58</v>
      </c>
      <c r="K40" s="21" t="s">
        <v>17</v>
      </c>
    </row>
    <row r="41" spans="2:11" ht="21" customHeight="1">
      <c r="B41" s="11" t="s">
        <v>2</v>
      </c>
      <c r="C41" s="27">
        <v>17892</v>
      </c>
      <c r="D41" s="5">
        <v>2606.1010011500002</v>
      </c>
      <c r="E41" s="28">
        <v>0.4755756762799016</v>
      </c>
      <c r="F41" s="32">
        <v>324</v>
      </c>
      <c r="G41" s="32">
        <v>1301.3833006599998</v>
      </c>
      <c r="H41" s="33">
        <v>0.941358024691358</v>
      </c>
      <c r="I41" s="34">
        <v>22917</v>
      </c>
      <c r="J41" s="32">
        <v>64156.218990600006</v>
      </c>
      <c r="K41" s="35">
        <v>0.4794693895361522</v>
      </c>
    </row>
    <row r="42" spans="2:11" ht="21" customHeight="1">
      <c r="B42" s="11" t="s">
        <v>3</v>
      </c>
      <c r="C42" s="27">
        <v>4189719</v>
      </c>
      <c r="D42" s="5">
        <v>741878.2135709602</v>
      </c>
      <c r="E42" s="28">
        <v>0.5548355390898531</v>
      </c>
      <c r="F42" s="32">
        <v>111733</v>
      </c>
      <c r="G42" s="32">
        <v>426867.9007964101</v>
      </c>
      <c r="H42" s="33">
        <v>0.9149490302775366</v>
      </c>
      <c r="I42" s="34">
        <v>4775304</v>
      </c>
      <c r="J42" s="32">
        <v>13101660.724891825</v>
      </c>
      <c r="K42" s="35">
        <v>0.587315907008224</v>
      </c>
    </row>
    <row r="43" spans="2:11" ht="21" customHeight="1">
      <c r="B43" s="11" t="s">
        <v>22</v>
      </c>
      <c r="C43" s="27">
        <v>106161</v>
      </c>
      <c r="D43" s="5">
        <v>16183.1214808</v>
      </c>
      <c r="E43" s="28">
        <v>0.44034061472668873</v>
      </c>
      <c r="F43" s="32">
        <v>2716</v>
      </c>
      <c r="G43" s="32">
        <v>9250.33428678</v>
      </c>
      <c r="H43" s="33">
        <v>0.8494108983799705</v>
      </c>
      <c r="I43" s="34">
        <v>144563</v>
      </c>
      <c r="J43" s="32">
        <v>276061.35537614</v>
      </c>
      <c r="K43" s="35">
        <v>0.5140872837448033</v>
      </c>
    </row>
    <row r="44" spans="2:11" ht="21" customHeight="1">
      <c r="B44" s="11" t="s">
        <v>23</v>
      </c>
      <c r="C44" s="27">
        <v>63292</v>
      </c>
      <c r="D44" s="5">
        <v>8102.711790650001</v>
      </c>
      <c r="E44" s="28">
        <v>0.4801870694558554</v>
      </c>
      <c r="F44" s="32">
        <v>1541</v>
      </c>
      <c r="G44" s="32">
        <v>4843.68772833</v>
      </c>
      <c r="H44" s="33">
        <v>0.7780661907852044</v>
      </c>
      <c r="I44" s="34">
        <v>70620</v>
      </c>
      <c r="J44" s="32">
        <v>132144.20669197</v>
      </c>
      <c r="K44" s="35">
        <v>0.5086944208439536</v>
      </c>
    </row>
    <row r="45" spans="2:11" ht="21" customHeight="1">
      <c r="B45" s="11" t="s">
        <v>24</v>
      </c>
      <c r="C45" s="27">
        <v>1212047</v>
      </c>
      <c r="D45" s="5">
        <v>156918.10930750993</v>
      </c>
      <c r="E45" s="28">
        <v>0.5396292388001456</v>
      </c>
      <c r="F45" s="32">
        <v>26121</v>
      </c>
      <c r="G45" s="32">
        <v>92870.35218964</v>
      </c>
      <c r="H45" s="33">
        <v>0.879407373377742</v>
      </c>
      <c r="I45" s="34">
        <v>1457762</v>
      </c>
      <c r="J45" s="32">
        <v>2241591.1448862795</v>
      </c>
      <c r="K45" s="35">
        <v>0.5881179506668441</v>
      </c>
    </row>
    <row r="46" spans="2:11" ht="21" customHeight="1">
      <c r="B46" s="11" t="s">
        <v>25</v>
      </c>
      <c r="C46" s="27">
        <v>8420978</v>
      </c>
      <c r="D46" s="5">
        <v>1374527.4841243501</v>
      </c>
      <c r="E46" s="28">
        <v>0.5211208246833088</v>
      </c>
      <c r="F46" s="32">
        <v>242587</v>
      </c>
      <c r="G46" s="32">
        <v>937614.01653356</v>
      </c>
      <c r="H46" s="33">
        <v>0.9049784201131965</v>
      </c>
      <c r="I46" s="34">
        <v>9425717</v>
      </c>
      <c r="J46" s="32">
        <v>54500516.4046729</v>
      </c>
      <c r="K46" s="35">
        <v>0.5457624072524138</v>
      </c>
    </row>
    <row r="47" spans="2:11" ht="21" customHeight="1">
      <c r="B47" s="11" t="s">
        <v>26</v>
      </c>
      <c r="C47" s="27">
        <v>757115</v>
      </c>
      <c r="D47" s="5">
        <v>96373.15711339001</v>
      </c>
      <c r="E47" s="28">
        <v>0.5411925533109238</v>
      </c>
      <c r="F47" s="32">
        <v>16343</v>
      </c>
      <c r="G47" s="32">
        <v>57254.658681819994</v>
      </c>
      <c r="H47" s="33">
        <v>0.8961634950743438</v>
      </c>
      <c r="I47" s="34">
        <v>991838</v>
      </c>
      <c r="J47" s="32">
        <v>1530861.45151255</v>
      </c>
      <c r="K47" s="35">
        <v>0.600854171749822</v>
      </c>
    </row>
    <row r="48" spans="2:11" ht="21" customHeight="1">
      <c r="B48" s="11" t="s">
        <v>27</v>
      </c>
      <c r="C48" s="27">
        <v>770461</v>
      </c>
      <c r="D48" s="5">
        <v>118028.74329856</v>
      </c>
      <c r="E48" s="28">
        <v>0.4491388921697529</v>
      </c>
      <c r="F48" s="32">
        <v>19933</v>
      </c>
      <c r="G48" s="32">
        <v>66396.98352647999</v>
      </c>
      <c r="H48" s="33">
        <v>0.8391110219234436</v>
      </c>
      <c r="I48" s="34">
        <v>914696</v>
      </c>
      <c r="J48" s="32">
        <v>1273037.45760229</v>
      </c>
      <c r="K48" s="35">
        <v>0.5089997113795185</v>
      </c>
    </row>
    <row r="49" spans="2:11" ht="21" customHeight="1">
      <c r="B49" s="11" t="s">
        <v>28</v>
      </c>
      <c r="C49" s="27">
        <v>550585</v>
      </c>
      <c r="D49" s="5">
        <v>92215.66007375</v>
      </c>
      <c r="E49" s="28">
        <v>0.5350963066556481</v>
      </c>
      <c r="F49" s="32">
        <v>14464</v>
      </c>
      <c r="G49" s="32">
        <v>53053.91264605</v>
      </c>
      <c r="H49" s="33">
        <v>0.9126106194690266</v>
      </c>
      <c r="I49" s="34">
        <v>634572</v>
      </c>
      <c r="J49" s="32">
        <v>808448.51549443</v>
      </c>
      <c r="K49" s="35">
        <v>0.5625382147337102</v>
      </c>
    </row>
    <row r="50" spans="2:11" ht="21" customHeight="1">
      <c r="B50" s="11" t="s">
        <v>29</v>
      </c>
      <c r="C50" s="27">
        <v>155037</v>
      </c>
      <c r="D50" s="5">
        <v>15236.180442469999</v>
      </c>
      <c r="E50" s="28">
        <v>0.3552506820952418</v>
      </c>
      <c r="F50" s="32">
        <v>3315</v>
      </c>
      <c r="G50" s="32">
        <v>7950.6880400400005</v>
      </c>
      <c r="H50" s="33">
        <v>0.730920060331825</v>
      </c>
      <c r="I50" s="34">
        <v>218873</v>
      </c>
      <c r="J50" s="32">
        <v>173295.67842756998</v>
      </c>
      <c r="K50" s="35">
        <v>0.4684634468390345</v>
      </c>
    </row>
    <row r="51" spans="2:11" ht="21" customHeight="1">
      <c r="B51" s="11" t="s">
        <v>30</v>
      </c>
      <c r="C51" s="27">
        <v>230897</v>
      </c>
      <c r="D51" s="5">
        <v>38160.947990630004</v>
      </c>
      <c r="E51" s="28">
        <v>0.49213285577551896</v>
      </c>
      <c r="F51" s="32">
        <v>6589</v>
      </c>
      <c r="G51" s="32">
        <v>24263.04255947</v>
      </c>
      <c r="H51" s="33">
        <v>0.9078767643041433</v>
      </c>
      <c r="I51" s="34">
        <v>284355</v>
      </c>
      <c r="J51" s="32">
        <v>775471.5563761799</v>
      </c>
      <c r="K51" s="35">
        <v>0.5565085896150939</v>
      </c>
    </row>
    <row r="52" spans="2:11" ht="21" customHeight="1">
      <c r="B52" s="11" t="s">
        <v>31</v>
      </c>
      <c r="C52" s="27">
        <v>379107</v>
      </c>
      <c r="D52" s="5">
        <v>56103.68729762</v>
      </c>
      <c r="E52" s="28">
        <v>0.42976521140469576</v>
      </c>
      <c r="F52" s="32">
        <v>8329</v>
      </c>
      <c r="G52" s="32">
        <v>30029.695924669995</v>
      </c>
      <c r="H52" s="33">
        <v>0.8648097010445431</v>
      </c>
      <c r="I52" s="34">
        <v>536659</v>
      </c>
      <c r="J52" s="32">
        <v>694756.78085528</v>
      </c>
      <c r="K52" s="35">
        <v>0.495664844901511</v>
      </c>
    </row>
    <row r="53" spans="2:11" ht="21" customHeight="1">
      <c r="B53" s="11" t="s">
        <v>32</v>
      </c>
      <c r="C53" s="27">
        <v>381656</v>
      </c>
      <c r="D53" s="5">
        <v>48248.83334375</v>
      </c>
      <c r="E53" s="28">
        <v>0.5097784392227556</v>
      </c>
      <c r="F53" s="32">
        <v>7689</v>
      </c>
      <c r="G53" s="32">
        <v>27988.22808127</v>
      </c>
      <c r="H53" s="33">
        <v>0.9050591754454416</v>
      </c>
      <c r="I53" s="34">
        <v>502355</v>
      </c>
      <c r="J53" s="32">
        <v>785059.62803438</v>
      </c>
      <c r="K53" s="35">
        <v>0.5751848792188791</v>
      </c>
    </row>
    <row r="54" spans="2:11" ht="21" customHeight="1">
      <c r="B54" s="11" t="s">
        <v>33</v>
      </c>
      <c r="C54" s="27">
        <v>115871</v>
      </c>
      <c r="D54" s="5">
        <v>14229.19950175</v>
      </c>
      <c r="E54" s="28">
        <v>0.39110735214160575</v>
      </c>
      <c r="F54" s="32">
        <v>2717</v>
      </c>
      <c r="G54" s="32">
        <v>7041.67503802</v>
      </c>
      <c r="H54" s="33">
        <v>0.7559808612440191</v>
      </c>
      <c r="I54" s="34">
        <v>163749</v>
      </c>
      <c r="J54" s="32">
        <v>125211.83654635001</v>
      </c>
      <c r="K54" s="35">
        <v>0.4949648547472046</v>
      </c>
    </row>
    <row r="55" spans="2:11" ht="21" customHeight="1">
      <c r="B55" s="11" t="s">
        <v>34</v>
      </c>
      <c r="C55" s="27">
        <v>467553</v>
      </c>
      <c r="D55" s="5">
        <v>51383.383782840014</v>
      </c>
      <c r="E55" s="28">
        <v>0.4763053600340496</v>
      </c>
      <c r="F55" s="32">
        <v>7857</v>
      </c>
      <c r="G55" s="32">
        <v>27208.848026290005</v>
      </c>
      <c r="H55" s="33">
        <v>0.8626702303678249</v>
      </c>
      <c r="I55" s="34">
        <v>681141</v>
      </c>
      <c r="J55" s="32">
        <v>813159.1478099499</v>
      </c>
      <c r="K55" s="35">
        <v>0.5808400903777632</v>
      </c>
    </row>
    <row r="56" spans="2:11" ht="21" customHeight="1">
      <c r="B56" s="11" t="s">
        <v>35</v>
      </c>
      <c r="C56" s="27">
        <v>1341485</v>
      </c>
      <c r="D56" s="5">
        <v>180689.48551463996</v>
      </c>
      <c r="E56" s="28">
        <v>0.44104779404913214</v>
      </c>
      <c r="F56" s="32">
        <v>31291</v>
      </c>
      <c r="G56" s="32">
        <v>100780.33418598004</v>
      </c>
      <c r="H56" s="33">
        <v>0.8166885046818574</v>
      </c>
      <c r="I56" s="34">
        <v>1536706</v>
      </c>
      <c r="J56" s="32">
        <v>1716020.34982233</v>
      </c>
      <c r="K56" s="35">
        <v>0.48530102700191186</v>
      </c>
    </row>
    <row r="57" spans="2:11" ht="21" customHeight="1">
      <c r="B57" s="11" t="s">
        <v>36</v>
      </c>
      <c r="C57" s="27">
        <v>9289</v>
      </c>
      <c r="D57" s="5">
        <v>1232.686766</v>
      </c>
      <c r="E57" s="28">
        <v>0.3657013672085262</v>
      </c>
      <c r="F57" s="32">
        <v>134</v>
      </c>
      <c r="G57" s="32">
        <v>538.143121</v>
      </c>
      <c r="H57" s="33">
        <v>0.9626865671641791</v>
      </c>
      <c r="I57" s="34">
        <v>10581</v>
      </c>
      <c r="J57" s="32">
        <v>48976.523231</v>
      </c>
      <c r="K57" s="35">
        <v>0.417824402230413</v>
      </c>
    </row>
    <row r="58" spans="2:11" ht="21" customHeight="1">
      <c r="B58" s="11" t="s">
        <v>37</v>
      </c>
      <c r="C58" s="27">
        <v>47021</v>
      </c>
      <c r="D58" s="5">
        <v>3629.37600972</v>
      </c>
      <c r="E58" s="28">
        <v>0.2746645116011995</v>
      </c>
      <c r="F58" s="32">
        <v>1383</v>
      </c>
      <c r="G58" s="32">
        <v>1602.80322327</v>
      </c>
      <c r="H58" s="33">
        <v>0.4765003615328995</v>
      </c>
      <c r="I58" s="34">
        <v>64271</v>
      </c>
      <c r="J58" s="32">
        <v>113980.07355332</v>
      </c>
      <c r="K58" s="35">
        <v>0.3793001509234336</v>
      </c>
    </row>
    <row r="59" spans="2:11" ht="21" customHeight="1">
      <c r="B59" s="11" t="s">
        <v>38</v>
      </c>
      <c r="C59" s="27">
        <v>510937</v>
      </c>
      <c r="D59" s="5">
        <v>65409.12678418</v>
      </c>
      <c r="E59" s="28">
        <v>0.46657611408060096</v>
      </c>
      <c r="F59" s="32">
        <v>10457</v>
      </c>
      <c r="G59" s="32">
        <v>36779.295428449994</v>
      </c>
      <c r="H59" s="33">
        <v>0.8748206942717797</v>
      </c>
      <c r="I59" s="34">
        <v>649087</v>
      </c>
      <c r="J59" s="32">
        <v>1063564.1515399201</v>
      </c>
      <c r="K59" s="35">
        <v>0.5347957977898187</v>
      </c>
    </row>
    <row r="60" spans="2:11" ht="21" customHeight="1">
      <c r="B60" s="11" t="s">
        <v>39</v>
      </c>
      <c r="C60" s="27">
        <v>166398</v>
      </c>
      <c r="D60" s="5">
        <v>22594.60988241</v>
      </c>
      <c r="E60" s="28">
        <v>0.537428334475174</v>
      </c>
      <c r="F60" s="32">
        <v>3737</v>
      </c>
      <c r="G60" s="32">
        <v>13397.331275070004</v>
      </c>
      <c r="H60" s="33">
        <v>0.8843992507358844</v>
      </c>
      <c r="I60" s="34">
        <v>231098</v>
      </c>
      <c r="J60" s="32">
        <v>499273.5253559</v>
      </c>
      <c r="K60" s="35">
        <v>0.5656474742317112</v>
      </c>
    </row>
    <row r="61" spans="2:11" ht="21" customHeight="1">
      <c r="B61" s="11" t="s">
        <v>40</v>
      </c>
      <c r="C61" s="27">
        <v>402621</v>
      </c>
      <c r="D61" s="5">
        <v>45012.18359760999</v>
      </c>
      <c r="E61" s="28">
        <v>0.5132817215197419</v>
      </c>
      <c r="F61" s="32">
        <v>7451</v>
      </c>
      <c r="G61" s="32">
        <v>26157.52791452</v>
      </c>
      <c r="H61" s="33">
        <v>0.8851160917997585</v>
      </c>
      <c r="I61" s="34">
        <v>572543</v>
      </c>
      <c r="J61" s="32">
        <v>566893.8819122299</v>
      </c>
      <c r="K61" s="35">
        <v>0.6033782615454211</v>
      </c>
    </row>
    <row r="62" spans="2:11" ht="21" customHeight="1">
      <c r="B62" s="11" t="s">
        <v>41</v>
      </c>
      <c r="C62" s="27">
        <v>545946</v>
      </c>
      <c r="D62" s="5">
        <v>79366.96308310001</v>
      </c>
      <c r="E62" s="28">
        <v>0.47032490392822734</v>
      </c>
      <c r="F62" s="32">
        <v>14252</v>
      </c>
      <c r="G62" s="32">
        <v>55067.50286036001</v>
      </c>
      <c r="H62" s="33">
        <v>0.831532416502947</v>
      </c>
      <c r="I62" s="34">
        <v>647320</v>
      </c>
      <c r="J62" s="32">
        <v>1618578.05142033</v>
      </c>
      <c r="K62" s="35">
        <v>0.5154776617438053</v>
      </c>
    </row>
    <row r="63" spans="2:11" ht="21" customHeight="1">
      <c r="B63" s="11" t="s">
        <v>42</v>
      </c>
      <c r="C63" s="27">
        <v>570568</v>
      </c>
      <c r="D63" s="5">
        <v>76585.18367965</v>
      </c>
      <c r="E63" s="28">
        <v>0.41648322373494484</v>
      </c>
      <c r="F63" s="32">
        <v>13559</v>
      </c>
      <c r="G63" s="32">
        <v>44116.892542680005</v>
      </c>
      <c r="H63" s="33">
        <v>0.8228482926469504</v>
      </c>
      <c r="I63" s="34">
        <v>759556</v>
      </c>
      <c r="J63" s="32">
        <v>914362.5175875303</v>
      </c>
      <c r="K63" s="35">
        <v>0.49579227864699904</v>
      </c>
    </row>
    <row r="64" spans="2:11" ht="21" customHeight="1">
      <c r="B64" s="11" t="s">
        <v>43</v>
      </c>
      <c r="C64" s="27">
        <v>642765</v>
      </c>
      <c r="D64" s="5">
        <v>97594.13507105001</v>
      </c>
      <c r="E64" s="28">
        <v>0.4929888839622568</v>
      </c>
      <c r="F64" s="32">
        <v>15744</v>
      </c>
      <c r="G64" s="32">
        <v>57002.91555491999</v>
      </c>
      <c r="H64" s="33">
        <v>0.869410569105691</v>
      </c>
      <c r="I64" s="34">
        <v>784048</v>
      </c>
      <c r="J64" s="32">
        <v>1265575.37003703</v>
      </c>
      <c r="K64" s="35">
        <v>0.5476157072015999</v>
      </c>
    </row>
    <row r="65" spans="2:11" ht="21" customHeight="1">
      <c r="B65" s="11" t="s">
        <v>44</v>
      </c>
      <c r="C65" s="27">
        <v>107973</v>
      </c>
      <c r="D65" s="5">
        <v>11885.745369059998</v>
      </c>
      <c r="E65" s="28">
        <v>0.33811230585424135</v>
      </c>
      <c r="F65" s="32">
        <v>2710</v>
      </c>
      <c r="G65" s="32">
        <v>5871.425533829999</v>
      </c>
      <c r="H65" s="33">
        <v>0.6811808118081181</v>
      </c>
      <c r="I65" s="34">
        <v>158050</v>
      </c>
      <c r="J65" s="32">
        <v>434885.35814441</v>
      </c>
      <c r="K65" s="35">
        <v>0.4650237266687757</v>
      </c>
    </row>
    <row r="66" spans="2:11" ht="21" customHeight="1">
      <c r="B66" s="11" t="s">
        <v>50</v>
      </c>
      <c r="C66" s="27">
        <v>315439</v>
      </c>
      <c r="D66" s="5">
        <v>48761.627024689995</v>
      </c>
      <c r="E66" s="28">
        <v>0.5115537393917683</v>
      </c>
      <c r="F66" s="32">
        <v>8176</v>
      </c>
      <c r="G66" s="32">
        <v>29887.76406529</v>
      </c>
      <c r="H66" s="33">
        <v>0.9032534246575342</v>
      </c>
      <c r="I66" s="34">
        <v>369710</v>
      </c>
      <c r="J66" s="32">
        <v>412309.72711510997</v>
      </c>
      <c r="K66" s="35">
        <v>0.5505477265965216</v>
      </c>
    </row>
    <row r="67" spans="2:11" ht="21" customHeight="1">
      <c r="B67" s="11" t="s">
        <v>45</v>
      </c>
      <c r="C67" s="27">
        <v>595026</v>
      </c>
      <c r="D67" s="5">
        <v>93561.03201795001</v>
      </c>
      <c r="E67" s="28">
        <v>0.5406940200932396</v>
      </c>
      <c r="F67" s="32">
        <v>14633</v>
      </c>
      <c r="G67" s="32">
        <v>55604.87440424999</v>
      </c>
      <c r="H67" s="33">
        <v>0.8957151643545411</v>
      </c>
      <c r="I67" s="34">
        <v>675779</v>
      </c>
      <c r="J67" s="32">
        <v>838395.9964709299</v>
      </c>
      <c r="K67" s="35">
        <v>0.5684313954710045</v>
      </c>
    </row>
    <row r="68" spans="2:11" ht="21" customHeight="1">
      <c r="B68" s="11" t="s">
        <v>46</v>
      </c>
      <c r="C68" s="27">
        <v>1298265</v>
      </c>
      <c r="D68" s="5">
        <v>210259.55907397997</v>
      </c>
      <c r="E68" s="28">
        <v>0.5033148086099525</v>
      </c>
      <c r="F68" s="32">
        <v>38343</v>
      </c>
      <c r="G68" s="32">
        <v>134768.7344608</v>
      </c>
      <c r="H68" s="33">
        <v>0.8723626215997705</v>
      </c>
      <c r="I68" s="34">
        <v>1530124</v>
      </c>
      <c r="J68" s="32">
        <v>3638997.1550289295</v>
      </c>
      <c r="K68" s="35">
        <v>0.5493992643733449</v>
      </c>
    </row>
    <row r="69" spans="2:11" ht="21" customHeight="1">
      <c r="B69" s="11" t="s">
        <v>47</v>
      </c>
      <c r="C69" s="27">
        <v>228207</v>
      </c>
      <c r="D69" s="5">
        <v>30249.95562254</v>
      </c>
      <c r="E69" s="28">
        <v>0.5122016414921541</v>
      </c>
      <c r="F69" s="32">
        <v>4315</v>
      </c>
      <c r="G69" s="32">
        <v>14933.142205449998</v>
      </c>
      <c r="H69" s="33">
        <v>0.8947856315179606</v>
      </c>
      <c r="I69" s="34">
        <v>346765</v>
      </c>
      <c r="J69" s="32">
        <v>358294.32640476</v>
      </c>
      <c r="K69" s="35">
        <v>0.6078150909117126</v>
      </c>
    </row>
    <row r="70" spans="2:11" ht="21" customHeight="1">
      <c r="B70" s="11" t="s">
        <v>48</v>
      </c>
      <c r="C70" s="27">
        <v>774408</v>
      </c>
      <c r="D70" s="5">
        <v>99892.44162684999</v>
      </c>
      <c r="E70" s="28">
        <v>0.43783638598774804</v>
      </c>
      <c r="F70" s="32">
        <v>17236</v>
      </c>
      <c r="G70" s="32">
        <v>57533.429616010006</v>
      </c>
      <c r="H70" s="33">
        <v>0.8561731260153168</v>
      </c>
      <c r="I70" s="34">
        <v>951068</v>
      </c>
      <c r="J70" s="32">
        <v>1285027.0513985697</v>
      </c>
      <c r="K70" s="35">
        <v>0.49954577380376586</v>
      </c>
    </row>
    <row r="71" spans="2:11" ht="21" customHeight="1">
      <c r="B71" s="11" t="s">
        <v>49</v>
      </c>
      <c r="C71" s="27">
        <v>2775899</v>
      </c>
      <c r="D71" s="5">
        <v>421724.9947919399</v>
      </c>
      <c r="E71" s="28">
        <v>0.515503265788849</v>
      </c>
      <c r="F71" s="32">
        <v>72608</v>
      </c>
      <c r="G71" s="32">
        <v>257801.91688540997</v>
      </c>
      <c r="H71" s="33">
        <v>0.8550848391361834</v>
      </c>
      <c r="I71" s="34">
        <v>3175972</v>
      </c>
      <c r="J71" s="32">
        <v>5519917.163246369</v>
      </c>
      <c r="K71" s="35">
        <v>0.5521049933689591</v>
      </c>
    </row>
    <row r="72" spans="2:11" ht="21" customHeight="1">
      <c r="B72" s="11" t="s">
        <v>4</v>
      </c>
      <c r="C72" s="27">
        <v>7833</v>
      </c>
      <c r="D72" s="5">
        <v>1274.502153</v>
      </c>
      <c r="E72" s="28">
        <v>0.3646112600536193</v>
      </c>
      <c r="F72" s="32">
        <v>137</v>
      </c>
      <c r="G72" s="32">
        <v>545.719362</v>
      </c>
      <c r="H72" s="33">
        <v>0.8686131386861314</v>
      </c>
      <c r="I72" s="34">
        <v>8708</v>
      </c>
      <c r="J72" s="32">
        <v>30681.029429</v>
      </c>
      <c r="K72" s="35">
        <v>0.3987138263665595</v>
      </c>
    </row>
    <row r="73" spans="2:11" ht="21" customHeight="1">
      <c r="B73" s="11" t="s">
        <v>5</v>
      </c>
      <c r="C73" s="27">
        <v>17487</v>
      </c>
      <c r="D73" s="5">
        <v>2937.6742906199997</v>
      </c>
      <c r="E73" s="28">
        <v>0.40172699719791843</v>
      </c>
      <c r="F73" s="32">
        <v>324</v>
      </c>
      <c r="G73" s="32">
        <v>1302.70340833</v>
      </c>
      <c r="H73" s="33">
        <v>0.9537037037037037</v>
      </c>
      <c r="I73" s="34">
        <v>20885</v>
      </c>
      <c r="J73" s="32">
        <v>31741.28632227</v>
      </c>
      <c r="K73" s="35">
        <v>0.45444098635384245</v>
      </c>
    </row>
    <row r="74" spans="2:11" ht="21" customHeight="1">
      <c r="B74" s="12" t="s">
        <v>1</v>
      </c>
      <c r="C74" s="18">
        <f>SUM(C41:C73)</f>
        <v>28175938</v>
      </c>
      <c r="D74" s="6">
        <f>SUM(D41:D73)</f>
        <v>4322856.81647917</v>
      </c>
      <c r="E74" s="30">
        <f>E15</f>
        <v>0.48074974907484874</v>
      </c>
      <c r="F74" s="6">
        <f>SUM(F41:F73)</f>
        <v>728748</v>
      </c>
      <c r="G74" s="6">
        <f>SUM(G41:G73)</f>
        <v>2667627.8634071103</v>
      </c>
      <c r="H74" s="31">
        <f>H15</f>
        <v>0.824937086172841</v>
      </c>
      <c r="I74" s="18">
        <f>SUM(I41:I73)</f>
        <v>33317392</v>
      </c>
      <c r="J74" s="6">
        <f>SUM(J41:J73)</f>
        <v>97652905.64618866</v>
      </c>
      <c r="K74" s="30">
        <f>K15</f>
        <v>0.5534305383230673</v>
      </c>
    </row>
    <row r="75" spans="2:12" ht="18">
      <c r="B75" s="9" t="s">
        <v>52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</row>
    <row r="76" spans="2:11" ht="34.5" customHeight="1">
      <c r="B76" s="41" t="s">
        <v>53</v>
      </c>
      <c r="C76" s="41"/>
      <c r="D76" s="41"/>
      <c r="E76" s="41"/>
      <c r="F76" s="41"/>
      <c r="G76" s="41"/>
      <c r="H76" s="41"/>
      <c r="I76" s="41"/>
      <c r="J76" s="41"/>
      <c r="K76" s="41"/>
    </row>
    <row r="78" spans="3:11" ht="13.5" customHeight="1">
      <c r="C78" s="4"/>
      <c r="D78" s="4"/>
      <c r="E78" s="4"/>
      <c r="F78" s="4"/>
      <c r="G78" s="4"/>
      <c r="H78" s="4"/>
      <c r="I78" s="4"/>
      <c r="J78" s="4"/>
      <c r="K78" s="4"/>
    </row>
    <row r="79" spans="3:12" ht="21" customHeight="1">
      <c r="C79" s="39"/>
      <c r="D79" s="39"/>
      <c r="E79" s="39"/>
      <c r="F79" s="39"/>
      <c r="G79" s="39"/>
      <c r="H79" s="39"/>
      <c r="I79" s="39"/>
      <c r="J79" s="39"/>
      <c r="K79" s="39"/>
      <c r="L79" s="39"/>
    </row>
    <row r="80" spans="3:12" ht="13.5">
      <c r="C80" s="39"/>
      <c r="D80" s="39"/>
      <c r="E80" s="39"/>
      <c r="F80" s="39"/>
      <c r="G80" s="39"/>
      <c r="H80" s="39"/>
      <c r="I80" s="39"/>
      <c r="J80" s="39"/>
      <c r="K80" s="39"/>
      <c r="L80" s="39"/>
    </row>
    <row r="81" spans="3:12" ht="13.5">
      <c r="C81" s="39"/>
      <c r="D81" s="39"/>
      <c r="E81" s="39"/>
      <c r="F81" s="39"/>
      <c r="G81" s="39"/>
      <c r="H81" s="39"/>
      <c r="I81" s="39"/>
      <c r="J81" s="39"/>
      <c r="K81" s="39"/>
      <c r="L81" s="39"/>
    </row>
    <row r="82" spans="8:12" ht="13.5">
      <c r="H82" s="2"/>
      <c r="I82" s="2"/>
      <c r="J82" s="2"/>
      <c r="K82" s="2"/>
      <c r="L82" s="2"/>
    </row>
    <row r="83" spans="8:11" ht="13.5">
      <c r="H83" s="2"/>
      <c r="I83" s="2"/>
      <c r="J83" s="2"/>
      <c r="K83" s="2"/>
    </row>
    <row r="84" spans="8:11" ht="21" customHeight="1">
      <c r="H84" s="2"/>
      <c r="I84" s="2"/>
      <c r="J84" s="2"/>
      <c r="K84" s="2"/>
    </row>
    <row r="85" spans="8:11" ht="13.5">
      <c r="H85" s="2"/>
      <c r="I85" s="2"/>
      <c r="J85" s="2"/>
      <c r="K85" s="2"/>
    </row>
    <row r="88" ht="13.5" customHeight="1"/>
    <row r="89" ht="21" customHeight="1"/>
    <row r="90" ht="21" customHeight="1"/>
    <row r="91" ht="21" customHeight="1"/>
    <row r="92" ht="21" customHeight="1"/>
  </sheetData>
  <sheetProtection/>
  <mergeCells count="24">
    <mergeCell ref="C39:E39"/>
    <mergeCell ref="F39:H39"/>
    <mergeCell ref="I39:K39"/>
    <mergeCell ref="C29:E29"/>
    <mergeCell ref="F29:H29"/>
    <mergeCell ref="B35:K35"/>
    <mergeCell ref="B3:K3"/>
    <mergeCell ref="B4:K4"/>
    <mergeCell ref="C19:E19"/>
    <mergeCell ref="I29:K29"/>
    <mergeCell ref="B28:K28"/>
    <mergeCell ref="B18:K18"/>
    <mergeCell ref="F19:H19"/>
    <mergeCell ref="I19:K19"/>
    <mergeCell ref="B76:K76"/>
    <mergeCell ref="B7:K7"/>
    <mergeCell ref="B37:K37"/>
    <mergeCell ref="B17:K17"/>
    <mergeCell ref="B27:K27"/>
    <mergeCell ref="B8:K8"/>
    <mergeCell ref="B38:K38"/>
    <mergeCell ref="C9:E9"/>
    <mergeCell ref="F9:H9"/>
    <mergeCell ref="I9:K9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JFD0000</cp:lastModifiedBy>
  <cp:lastPrinted>2007-10-02T20:07:01Z</cp:lastPrinted>
  <dcterms:created xsi:type="dcterms:W3CDTF">2007-05-18T16:46:56Z</dcterms:created>
  <dcterms:modified xsi:type="dcterms:W3CDTF">2012-07-05T15:03:10Z</dcterms:modified>
  <cp:category/>
  <cp:version/>
  <cp:contentType/>
  <cp:contentStatus/>
</cp:coreProperties>
</file>