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<sst xmlns="http://schemas.openxmlformats.org/spreadsheetml/2006/main" count="117" uniqueCount="64">
  <si>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>Hasta 5 SMMLV</t>
  </si>
  <si>
    <t>Entre 5,1 y 10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</si>
  <si>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</si>
  <si>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</si>
  <si>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</si>
  <si>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</si>
  <si>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</si>
  <si>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</si>
  <si>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</si>
  <si>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</si>
  <si>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</si>
  <si>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</si>
  <si>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</si>
  <si>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</si>
  <si>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</si>
  <si>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</si>
  <si>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</si>
  <si>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</si>
  <si>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</si>
  <si>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</si>
  <si>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</si>
  <si>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</si>
  <si>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</si>
  <si>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</si>
  <si>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</si>
  <si>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</si>
  <si>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</si>
  <si>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</si>
  <si>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</si>
  <si>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</si>
  <si>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</si>
  <si>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</si>
  <si>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</si>
  <si>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</si>
  <si>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</si>
  <si>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</si>
  <si>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</si>
  <si>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</si>
  <si>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</si>
  <si>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</si>
  <si>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</si>
  <si>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</si>
  <si>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</si>
  <si>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</si>
  <si>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</si>
  <si>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</si>
  <si>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</si>
  <si>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</si>
  <si>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</si>
  <si>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</si>
  <si>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</si>
  <si>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ND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</si>
  <si>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</si>
  <si>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</si>
  <si>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</si>
  <si>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</si>
  <si>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</si>
  <si>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</si>
  <si>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2.  La información de las cooperativas con sección de ahorro y crédito vigiladas por Supersolidaria se recibe trimestralmente y no se tiene disponible por rangos de saldo.</t>
  </si>
  <si>
    <r>
      <t xml:space="preserve">Cooperativas SES </t>
    </r>
    <r>
      <rPr>
        <vertAlign val="superscript"/>
        <sz val="12"/>
        <rFont val="Trebuchet MS"/>
        <family val="2"/>
      </rPr>
      <t>2</t>
    </r>
  </si>
  <si>
    <t>CUENTAS DE AHORRO TRADICIONALES SEGÚN RANGOS DE SALDO POR NIVEL DE RURALIDAD</t>
  </si>
  <si>
    <t>CUENTAS DE AHORRO TRADICIONALES SEGÚN RANGOS DE SALDO POR DEPARTAMENTO</t>
  </si>
  <si>
    <t>Notas:</t>
  </si>
  <si>
    <t>AGOSTO DE 2016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</si>
</sst>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0000000"/>
    <numFmt numFmtId="166" formatCode="_ * #,##0.00_ ;_ * \-#,##0.00_ ;_ * &quot;-&quot;??_ ;_ @_ "/>
    <numFmt numFmtId="167" formatCode="_ * #,##0_ ;_ * \-#,##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b/>
      <sz val="16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48" applyNumberFormat="1" applyFont="1" applyBorder="1" applyAlignment="1">
      <alignment/>
    </xf>
    <xf numFmtId="167" fontId="2" fillId="0" borderId="0" xfId="4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Border="1" applyAlignment="1">
      <alignment horizontal="right"/>
      <protection/>
    </xf>
    <xf numFmtId="164" fontId="4" fillId="0" borderId="12" xfId="58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Fill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 horizontal="center"/>
    </xf>
    <xf numFmtId="3" fontId="52" fillId="34" borderId="0" xfId="0" applyNumberFormat="1" applyFont="1" applyFill="1" applyBorder="1" applyAlignment="1">
      <alignment horizontal="right"/>
    </xf>
    <xf numFmtId="10" fontId="52" fillId="34" borderId="0" xfId="0" applyNumberFormat="1" applyFont="1" applyFill="1" applyBorder="1" applyAlignment="1" quotePrefix="1">
      <alignment horizontal="right"/>
    </xf>
    <xf numFmtId="10" fontId="52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53" fillId="0" borderId="0" xfId="0" applyNumberFormat="1" applyFont="1" applyAlignment="1">
      <alignment horizontal="center"/>
    </xf>
    <xf numFmtId="0" fontId="9" fillId="0" borderId="10" xfId="46" applyFont="1" applyFill="1" applyBorder="1" applyAlignment="1">
      <alignment horizontal="left" vertical="center" wrapText="1" indent="1"/>
    </xf>
    <xf numFmtId="3" fontId="9" fillId="34" borderId="11" xfId="55" applyNumberFormat="1" applyFont="1" applyFill="1" applyBorder="1" applyAlignment="1">
      <alignment horizontal="right"/>
      <protection/>
    </xf>
    <xf numFmtId="3" fontId="9" fillId="34" borderId="0" xfId="55" applyNumberFormat="1" applyFont="1" applyFill="1" applyBorder="1" applyAlignment="1">
      <alignment horizontal="right"/>
      <protection/>
    </xf>
    <xf numFmtId="3" fontId="9" fillId="34" borderId="12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11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Q7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3.140625" style="1" bestFit="1" customWidth="1"/>
    <col min="16" max="16384" width="11.421875" style="1" customWidth="1"/>
  </cols>
  <sheetData>
    <row r="2" ht="13.5"/>
    <row r="3" spans="2:14" ht="21">
      <c r="B3" s="77" t="s">
        <v>54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ht="18.75">
      <c r="B4" s="78" t="s">
        <v>63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ht="13.5"/>
    <row r="6" ht="13.5"/>
    <row r="7" spans="2:14" ht="18">
      <c r="B7" s="64" t="s">
        <v>55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2:14" ht="18">
      <c r="B8" s="67" t="s">
        <v>52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1:14" ht="25.5" customHeight="1">
      <c r="A9" s="2"/>
      <c r="B9" s="39"/>
      <c r="C9" s="61" t="s">
        <v>0</v>
      </c>
      <c r="D9" s="62"/>
      <c r="E9" s="62"/>
      <c r="F9" s="63"/>
      <c r="G9" s="61" t="s">
        <v>1</v>
      </c>
      <c r="H9" s="62"/>
      <c r="I9" s="62"/>
      <c r="J9" s="63"/>
      <c r="K9" s="72" t="s">
        <v>2</v>
      </c>
      <c r="L9" s="73"/>
      <c r="M9" s="73"/>
      <c r="N9" s="74"/>
    </row>
    <row r="10" spans="1:14" ht="72">
      <c r="A10" s="2"/>
      <c r="B10" s="52" t="s">
        <v>3</v>
      </c>
      <c r="C10" s="53" t="s">
        <v>48</v>
      </c>
      <c r="D10" s="54" t="s">
        <v>49</v>
      </c>
      <c r="E10" s="54" t="s">
        <v>50</v>
      </c>
      <c r="F10" s="55" t="s">
        <v>56</v>
      </c>
      <c r="G10" s="54" t="s">
        <v>48</v>
      </c>
      <c r="H10" s="54" t="s">
        <v>49</v>
      </c>
      <c r="I10" s="54" t="s">
        <v>50</v>
      </c>
      <c r="J10" s="55" t="s">
        <v>56</v>
      </c>
      <c r="K10" s="53" t="s">
        <v>48</v>
      </c>
      <c r="L10" s="54" t="s">
        <v>49</v>
      </c>
      <c r="M10" s="54" t="s">
        <v>50</v>
      </c>
      <c r="N10" s="55" t="s">
        <v>56</v>
      </c>
    </row>
    <row r="11" spans="2:15" ht="21" customHeight="1">
      <c r="B11" s="3" t="s">
        <v>4</v>
      </c>
      <c r="C11" s="22">
        <v>43281528</v>
      </c>
      <c r="D11" s="19">
        <v>6684822.032257792</v>
      </c>
      <c r="E11" s="19">
        <v>17567163</v>
      </c>
      <c r="F11" s="23">
        <v>0.40588130345120904</v>
      </c>
      <c r="G11" s="19">
        <v>900968</v>
      </c>
      <c r="H11" s="19">
        <v>4158943.1768276133</v>
      </c>
      <c r="I11" s="19">
        <v>818950</v>
      </c>
      <c r="J11" s="23">
        <v>0.9089668001527246</v>
      </c>
      <c r="K11" s="22">
        <v>50286281</v>
      </c>
      <c r="L11" s="19">
        <v>150994114.59893438</v>
      </c>
      <c r="M11" s="19">
        <v>22031939</v>
      </c>
      <c r="N11" s="23">
        <v>0.43813021289047005</v>
      </c>
      <c r="O11" s="28"/>
    </row>
    <row r="12" spans="2:14" ht="25.5" customHeight="1">
      <c r="B12" s="4" t="s">
        <v>5</v>
      </c>
      <c r="C12" s="22">
        <v>339489</v>
      </c>
      <c r="D12" s="19">
        <v>59209.62165072004</v>
      </c>
      <c r="E12" s="19">
        <v>169148</v>
      </c>
      <c r="F12" s="23">
        <v>0.4982429474887257</v>
      </c>
      <c r="G12" s="19">
        <v>5627</v>
      </c>
      <c r="H12" s="19">
        <v>27305.11197532999</v>
      </c>
      <c r="I12" s="19">
        <v>5286</v>
      </c>
      <c r="J12" s="23">
        <v>0.9393993246845566</v>
      </c>
      <c r="K12" s="22">
        <v>351073</v>
      </c>
      <c r="L12" s="19">
        <v>236480.11999121003</v>
      </c>
      <c r="M12" s="19">
        <v>180027</v>
      </c>
      <c r="N12" s="23">
        <v>0.5127907871012581</v>
      </c>
    </row>
    <row r="13" spans="2:14" ht="25.5" customHeight="1">
      <c r="B13" s="4" t="s">
        <v>6</v>
      </c>
      <c r="C13" s="22">
        <v>315</v>
      </c>
      <c r="D13" s="19">
        <v>65.63404723000001</v>
      </c>
      <c r="E13" s="19">
        <v>256</v>
      </c>
      <c r="F13" s="23">
        <v>0.8126984126984127</v>
      </c>
      <c r="G13" s="19">
        <v>16</v>
      </c>
      <c r="H13" s="19">
        <v>72.802051</v>
      </c>
      <c r="I13" s="19">
        <v>8</v>
      </c>
      <c r="J13" s="23">
        <v>0.5</v>
      </c>
      <c r="K13" s="22">
        <v>422</v>
      </c>
      <c r="L13" s="19">
        <v>385386.26655515</v>
      </c>
      <c r="M13" s="19">
        <v>341</v>
      </c>
      <c r="N13" s="23">
        <v>0.8080568720379147</v>
      </c>
    </row>
    <row r="14" spans="2:14" ht="21" customHeight="1">
      <c r="B14" s="4" t="s">
        <v>43</v>
      </c>
      <c r="C14" s="22">
        <v>765965</v>
      </c>
      <c r="D14" s="19">
        <v>122623.48395646998</v>
      </c>
      <c r="E14" s="19">
        <v>391807</v>
      </c>
      <c r="F14" s="23">
        <v>0.5115207613924918</v>
      </c>
      <c r="G14" s="19">
        <v>12033</v>
      </c>
      <c r="H14" s="19">
        <v>58341.86541137998</v>
      </c>
      <c r="I14" s="19">
        <v>11465</v>
      </c>
      <c r="J14" s="23">
        <v>0.9527964763566857</v>
      </c>
      <c r="K14" s="22">
        <v>787117</v>
      </c>
      <c r="L14" s="19">
        <v>428299.58840269997</v>
      </c>
      <c r="M14" s="19">
        <v>412338</v>
      </c>
      <c r="N14" s="23">
        <v>0.5238585877321923</v>
      </c>
    </row>
    <row r="15" spans="2:14" ht="21" customHeight="1">
      <c r="B15" s="48" t="s">
        <v>59</v>
      </c>
      <c r="C15" s="49" t="s">
        <v>51</v>
      </c>
      <c r="D15" s="50" t="s">
        <v>51</v>
      </c>
      <c r="E15" s="50" t="s">
        <v>51</v>
      </c>
      <c r="F15" s="51" t="s">
        <v>51</v>
      </c>
      <c r="G15" s="50" t="s">
        <v>51</v>
      </c>
      <c r="H15" s="50" t="s">
        <v>51</v>
      </c>
      <c r="I15" s="50" t="s">
        <v>51</v>
      </c>
      <c r="J15" s="50" t="s">
        <v>51</v>
      </c>
      <c r="K15" s="22" t="s">
        <v>51</v>
      </c>
      <c r="L15" s="19" t="s">
        <v>51</v>
      </c>
      <c r="M15" s="19" t="s">
        <v>51</v>
      </c>
      <c r="N15" s="23" t="s">
        <v>51</v>
      </c>
    </row>
    <row r="16" spans="2:14" ht="21" customHeight="1">
      <c r="B16" s="30" t="s">
        <v>7</v>
      </c>
      <c r="C16" s="33">
        <f>SUM(C11:C15)</f>
        <v>44387297</v>
      </c>
      <c r="D16" s="31">
        <f>SUM(D11:D15)</f>
        <v>6866720.771912212</v>
      </c>
      <c r="E16" s="31">
        <f>SUM(E11:E15)</f>
        <v>18128374</v>
      </c>
      <c r="F16" s="32">
        <f>E16/C16</f>
        <v>0.408413560303075</v>
      </c>
      <c r="G16" s="31">
        <f>SUM(G11:G15)</f>
        <v>918644</v>
      </c>
      <c r="H16" s="31">
        <f>SUM(H11:H15)</f>
        <v>4244662.956265323</v>
      </c>
      <c r="I16" s="31">
        <f>SUM(I11:I15)</f>
        <v>835709</v>
      </c>
      <c r="J16" s="32">
        <f>I16/G16</f>
        <v>0.9097201962893133</v>
      </c>
      <c r="K16" s="33">
        <f>SUM(K11:K15)</f>
        <v>51424893</v>
      </c>
      <c r="L16" s="31">
        <f>SUM(L11:L15)</f>
        <v>152044280.57388344</v>
      </c>
      <c r="M16" s="31">
        <f>SUM(M11:M15)</f>
        <v>22624645</v>
      </c>
      <c r="N16" s="32">
        <f>M16/K16</f>
        <v>0.4399551205677764</v>
      </c>
    </row>
    <row r="17" spans="2:12" s="5" customFormat="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70" t="s">
        <v>60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2:17" s="5" customFormat="1" ht="21" customHeight="1">
      <c r="B19" s="71" t="s">
        <v>52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Q19" s="8"/>
    </row>
    <row r="20" spans="2:14" s="5" customFormat="1" ht="38.25" customHeight="1">
      <c r="B20" s="34"/>
      <c r="C20" s="61" t="s">
        <v>0</v>
      </c>
      <c r="D20" s="62"/>
      <c r="E20" s="62"/>
      <c r="F20" s="63"/>
      <c r="G20" s="61" t="s">
        <v>1</v>
      </c>
      <c r="H20" s="62"/>
      <c r="I20" s="62"/>
      <c r="J20" s="63"/>
      <c r="K20" s="72" t="s">
        <v>2</v>
      </c>
      <c r="L20" s="73"/>
      <c r="M20" s="73"/>
      <c r="N20" s="74"/>
    </row>
    <row r="21" spans="2:14" s="5" customFormat="1" ht="72">
      <c r="B21" s="56" t="s">
        <v>44</v>
      </c>
      <c r="C21" s="57" t="s">
        <v>48</v>
      </c>
      <c r="D21" s="58" t="s">
        <v>49</v>
      </c>
      <c r="E21" s="58" t="s">
        <v>50</v>
      </c>
      <c r="F21" s="59" t="s">
        <v>56</v>
      </c>
      <c r="G21" s="57" t="s">
        <v>48</v>
      </c>
      <c r="H21" s="58" t="s">
        <v>49</v>
      </c>
      <c r="I21" s="58" t="s">
        <v>50</v>
      </c>
      <c r="J21" s="59" t="s">
        <v>56</v>
      </c>
      <c r="K21" s="57" t="s">
        <v>48</v>
      </c>
      <c r="L21" s="58" t="s">
        <v>49</v>
      </c>
      <c r="M21" s="58" t="s">
        <v>50</v>
      </c>
      <c r="N21" s="59" t="s">
        <v>56</v>
      </c>
    </row>
    <row r="22" spans="2:14" s="5" customFormat="1" ht="21" customHeight="1">
      <c r="B22" s="9" t="s">
        <v>45</v>
      </c>
      <c r="C22" s="22">
        <v>37538229</v>
      </c>
      <c r="D22" s="19">
        <v>5953849.076592095</v>
      </c>
      <c r="E22" s="19">
        <v>15467022</v>
      </c>
      <c r="F22" s="23">
        <v>0.4120338761852617</v>
      </c>
      <c r="G22" s="22">
        <v>801423</v>
      </c>
      <c r="H22" s="19">
        <v>3716031.4436742705</v>
      </c>
      <c r="I22" s="19">
        <v>731727</v>
      </c>
      <c r="J22" s="23">
        <v>0.9130346895459701</v>
      </c>
      <c r="K22" s="22">
        <v>42448652</v>
      </c>
      <c r="L22" s="19">
        <v>143223932.3338647</v>
      </c>
      <c r="M22" s="19">
        <v>18783248</v>
      </c>
      <c r="N22" s="23">
        <v>0.4424933917807331</v>
      </c>
    </row>
    <row r="23" spans="2:14" s="5" customFormat="1" ht="21" customHeight="1">
      <c r="B23" s="9" t="s">
        <v>46</v>
      </c>
      <c r="C23" s="22">
        <v>4353446</v>
      </c>
      <c r="D23" s="19">
        <v>589897.1082110096</v>
      </c>
      <c r="E23" s="19">
        <v>1801870</v>
      </c>
      <c r="F23" s="23">
        <v>0.41389510746199676</v>
      </c>
      <c r="G23" s="22">
        <v>77229</v>
      </c>
      <c r="H23" s="19">
        <v>347034.0337886799</v>
      </c>
      <c r="I23" s="19">
        <v>68322</v>
      </c>
      <c r="J23" s="23">
        <v>0.884667676649963</v>
      </c>
      <c r="K23" s="22">
        <v>5467463</v>
      </c>
      <c r="L23" s="19">
        <v>5443940.115327312</v>
      </c>
      <c r="M23" s="19">
        <v>2449018</v>
      </c>
      <c r="N23" s="23">
        <v>0.44792584787496503</v>
      </c>
    </row>
    <row r="24" spans="2:14" s="5" customFormat="1" ht="21" customHeight="1">
      <c r="B24" s="10" t="s">
        <v>8</v>
      </c>
      <c r="C24" s="22">
        <v>1669816</v>
      </c>
      <c r="D24" s="19">
        <v>216143.45634951995</v>
      </c>
      <c r="E24" s="19">
        <v>585178</v>
      </c>
      <c r="F24" s="23">
        <v>0.35044459988405907</v>
      </c>
      <c r="G24" s="22">
        <v>27570</v>
      </c>
      <c r="H24" s="19">
        <v>121741.29370856995</v>
      </c>
      <c r="I24" s="19">
        <v>24152</v>
      </c>
      <c r="J24" s="23">
        <v>0.8760246644903881</v>
      </c>
      <c r="K24" s="22">
        <v>2342922</v>
      </c>
      <c r="L24" s="19">
        <v>2096506.798565209</v>
      </c>
      <c r="M24" s="19">
        <v>945268</v>
      </c>
      <c r="N24" s="23">
        <v>0.4034568799132024</v>
      </c>
    </row>
    <row r="25" spans="2:14" s="5" customFormat="1" ht="21" customHeight="1">
      <c r="B25" s="9" t="s">
        <v>47</v>
      </c>
      <c r="C25" s="22">
        <v>825806</v>
      </c>
      <c r="D25" s="19">
        <v>106831.13075957999</v>
      </c>
      <c r="E25" s="19">
        <v>274304</v>
      </c>
      <c r="F25" s="23">
        <v>0.3321651816528337</v>
      </c>
      <c r="G25" s="22">
        <v>12422</v>
      </c>
      <c r="H25" s="19">
        <v>59856.185093810025</v>
      </c>
      <c r="I25" s="19">
        <v>11508</v>
      </c>
      <c r="J25" s="23">
        <v>0.92642086620512</v>
      </c>
      <c r="K25" s="22">
        <v>1165856</v>
      </c>
      <c r="L25" s="19">
        <v>1279901.3261265499</v>
      </c>
      <c r="M25" s="19">
        <v>447111</v>
      </c>
      <c r="N25" s="23">
        <v>0.3835044808278209</v>
      </c>
    </row>
    <row r="26" spans="2:15" s="5" customFormat="1" ht="21" customHeight="1">
      <c r="B26" s="35" t="s">
        <v>7</v>
      </c>
      <c r="C26" s="33">
        <f>SUM(C22:C25)</f>
        <v>44387297</v>
      </c>
      <c r="D26" s="31">
        <f>SUM(D22:D25)</f>
        <v>6866720.771912205</v>
      </c>
      <c r="E26" s="31">
        <f>SUM(E22:E25)</f>
        <v>18128374</v>
      </c>
      <c r="F26" s="36">
        <f>F16</f>
        <v>0.408413560303075</v>
      </c>
      <c r="G26" s="31">
        <f>SUM(G22:G25)</f>
        <v>918644</v>
      </c>
      <c r="H26" s="31">
        <f>SUM(H22:H25)</f>
        <v>4244662.95626533</v>
      </c>
      <c r="I26" s="31">
        <f>SUM(I22:I25)</f>
        <v>835709</v>
      </c>
      <c r="J26" s="37">
        <f>J16</f>
        <v>0.9097201962893133</v>
      </c>
      <c r="K26" s="33">
        <f>SUM(K22:K25)</f>
        <v>51424893</v>
      </c>
      <c r="L26" s="31">
        <f>SUM(L22:L25)</f>
        <v>152044280.57388374</v>
      </c>
      <c r="M26" s="31">
        <f>SUM(M22:M25)</f>
        <v>22624645</v>
      </c>
      <c r="N26" s="32">
        <f>M26/K26</f>
        <v>0.4399551205677764</v>
      </c>
      <c r="O26" s="29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70" t="s">
        <v>61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2:14" ht="18">
      <c r="B29" s="71" t="s">
        <v>52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37.5" customHeight="1">
      <c r="A30" s="2"/>
      <c r="B30" s="38"/>
      <c r="C30" s="61" t="s">
        <v>0</v>
      </c>
      <c r="D30" s="62"/>
      <c r="E30" s="62"/>
      <c r="F30" s="63"/>
      <c r="G30" s="61" t="s">
        <v>1</v>
      </c>
      <c r="H30" s="62"/>
      <c r="I30" s="62"/>
      <c r="J30" s="63"/>
      <c r="K30" s="72" t="s">
        <v>2</v>
      </c>
      <c r="L30" s="73"/>
      <c r="M30" s="73"/>
      <c r="N30" s="74"/>
    </row>
    <row r="31" spans="1:14" ht="72">
      <c r="A31" s="2"/>
      <c r="B31" s="60" t="s">
        <v>9</v>
      </c>
      <c r="C31" s="57" t="s">
        <v>48</v>
      </c>
      <c r="D31" s="58" t="s">
        <v>49</v>
      </c>
      <c r="E31" s="58" t="s">
        <v>50</v>
      </c>
      <c r="F31" s="59" t="s">
        <v>56</v>
      </c>
      <c r="G31" s="57" t="s">
        <v>48</v>
      </c>
      <c r="H31" s="58" t="s">
        <v>49</v>
      </c>
      <c r="I31" s="58" t="s">
        <v>50</v>
      </c>
      <c r="J31" s="59" t="s">
        <v>56</v>
      </c>
      <c r="K31" s="57" t="s">
        <v>48</v>
      </c>
      <c r="L31" s="58" t="s">
        <v>49</v>
      </c>
      <c r="M31" s="58" t="s">
        <v>50</v>
      </c>
      <c r="N31" s="59" t="s">
        <v>56</v>
      </c>
    </row>
    <row r="32" spans="2:17" ht="21" customHeight="1">
      <c r="B32" s="20" t="s">
        <v>10</v>
      </c>
      <c r="C32" s="22">
        <v>25398</v>
      </c>
      <c r="D32" s="19">
        <v>4299.542022910001</v>
      </c>
      <c r="E32" s="19">
        <v>12261</v>
      </c>
      <c r="F32" s="24">
        <v>0.4827545476021734</v>
      </c>
      <c r="G32" s="21">
        <v>483</v>
      </c>
      <c r="H32" s="21">
        <v>2349.13258505</v>
      </c>
      <c r="I32" s="21">
        <v>458</v>
      </c>
      <c r="J32" s="25">
        <v>0.94824016563147</v>
      </c>
      <c r="K32" s="26">
        <v>28659</v>
      </c>
      <c r="L32" s="21">
        <v>119699.13260575</v>
      </c>
      <c r="M32" s="21">
        <v>13588</v>
      </c>
      <c r="N32" s="27">
        <v>0.47412680135385044</v>
      </c>
      <c r="P32" s="12"/>
      <c r="Q32" s="13"/>
    </row>
    <row r="33" spans="2:17" ht="21" customHeight="1">
      <c r="B33" s="20" t="s">
        <v>11</v>
      </c>
      <c r="C33" s="22">
        <v>6266558</v>
      </c>
      <c r="D33" s="19">
        <v>1159852.1269296308</v>
      </c>
      <c r="E33" s="19">
        <v>3183790</v>
      </c>
      <c r="F33" s="24">
        <v>0.5080604057283121</v>
      </c>
      <c r="G33" s="21">
        <v>151218</v>
      </c>
      <c r="H33" s="21">
        <v>712835.7502270492</v>
      </c>
      <c r="I33" s="21">
        <v>141044</v>
      </c>
      <c r="J33" s="25">
        <v>0.932719649777143</v>
      </c>
      <c r="K33" s="26">
        <v>7061011</v>
      </c>
      <c r="L33" s="21">
        <v>20676091.742584296</v>
      </c>
      <c r="M33" s="21">
        <v>3681854</v>
      </c>
      <c r="N33" s="27">
        <v>0.52143439515956</v>
      </c>
      <c r="P33" s="12"/>
      <c r="Q33" s="13"/>
    </row>
    <row r="34" spans="2:17" ht="21" customHeight="1">
      <c r="B34" s="20" t="s">
        <v>12</v>
      </c>
      <c r="C34" s="22">
        <v>146209</v>
      </c>
      <c r="D34" s="19">
        <v>22422.89371138</v>
      </c>
      <c r="E34" s="19">
        <v>54288</v>
      </c>
      <c r="F34" s="24">
        <v>0.3713040920873544</v>
      </c>
      <c r="G34" s="21">
        <v>2913</v>
      </c>
      <c r="H34" s="21">
        <v>12702.30658414</v>
      </c>
      <c r="I34" s="21">
        <v>2549</v>
      </c>
      <c r="J34" s="25">
        <v>0.8750429110882252</v>
      </c>
      <c r="K34" s="26">
        <v>193648</v>
      </c>
      <c r="L34" s="21">
        <v>358565.16948636</v>
      </c>
      <c r="M34" s="21">
        <v>85922</v>
      </c>
      <c r="N34" s="27">
        <v>0.44370197471701234</v>
      </c>
      <c r="P34" s="12"/>
      <c r="Q34" s="13"/>
    </row>
    <row r="35" spans="2:17" ht="21" customHeight="1">
      <c r="B35" s="20" t="s">
        <v>13</v>
      </c>
      <c r="C35" s="22">
        <v>98793</v>
      </c>
      <c r="D35" s="19">
        <v>13748.65861254</v>
      </c>
      <c r="E35" s="19">
        <v>37578</v>
      </c>
      <c r="F35" s="24">
        <v>0.38037107892259575</v>
      </c>
      <c r="G35" s="21">
        <v>1936</v>
      </c>
      <c r="H35" s="21">
        <v>8191.21155635</v>
      </c>
      <c r="I35" s="21">
        <v>1677</v>
      </c>
      <c r="J35" s="25">
        <v>0.8662190082644629</v>
      </c>
      <c r="K35" s="26">
        <v>110180</v>
      </c>
      <c r="L35" s="21">
        <v>299099.29296486</v>
      </c>
      <c r="M35" s="21">
        <v>45253</v>
      </c>
      <c r="N35" s="27">
        <v>0.41071882374296603</v>
      </c>
      <c r="P35" s="12"/>
      <c r="Q35" s="13"/>
    </row>
    <row r="36" spans="2:17" ht="21" customHeight="1">
      <c r="B36" s="20" t="s">
        <v>14</v>
      </c>
      <c r="C36" s="22">
        <v>2080096</v>
      </c>
      <c r="D36" s="19">
        <v>258526.79318969</v>
      </c>
      <c r="E36" s="19">
        <v>830146</v>
      </c>
      <c r="F36" s="24">
        <v>0.3990902342968786</v>
      </c>
      <c r="G36" s="21">
        <v>33444</v>
      </c>
      <c r="H36" s="21">
        <v>153151.74908740993</v>
      </c>
      <c r="I36" s="21">
        <v>30085</v>
      </c>
      <c r="J36" s="25">
        <v>0.8995634493481641</v>
      </c>
      <c r="K36" s="26">
        <v>2436655</v>
      </c>
      <c r="L36" s="21">
        <v>3410482.7588508003</v>
      </c>
      <c r="M36" s="21">
        <v>1047459</v>
      </c>
      <c r="N36" s="27">
        <v>0.4298757928389534</v>
      </c>
      <c r="P36" s="12"/>
      <c r="Q36" s="13"/>
    </row>
    <row r="37" spans="2:17" ht="21" customHeight="1">
      <c r="B37" s="20" t="s">
        <v>15</v>
      </c>
      <c r="C37" s="22">
        <v>12827091</v>
      </c>
      <c r="D37" s="19">
        <v>2169814.01697187</v>
      </c>
      <c r="E37" s="19">
        <v>4891877</v>
      </c>
      <c r="F37" s="24">
        <v>0.38137072544351636</v>
      </c>
      <c r="G37" s="21">
        <v>305050</v>
      </c>
      <c r="H37" s="21">
        <v>1447927.5091180594</v>
      </c>
      <c r="I37" s="21">
        <v>282794</v>
      </c>
      <c r="J37" s="25">
        <v>0.927041468611703</v>
      </c>
      <c r="K37" s="26">
        <v>14193180</v>
      </c>
      <c r="L37" s="21">
        <v>84171619.2104191</v>
      </c>
      <c r="M37" s="21">
        <v>5864938</v>
      </c>
      <c r="N37" s="27">
        <v>0.4132222659051742</v>
      </c>
      <c r="P37" s="12"/>
      <c r="Q37" s="13"/>
    </row>
    <row r="38" spans="2:17" ht="21" customHeight="1">
      <c r="B38" s="20" t="s">
        <v>16</v>
      </c>
      <c r="C38" s="22">
        <v>1203083</v>
      </c>
      <c r="D38" s="19">
        <v>154329.45431697997</v>
      </c>
      <c r="E38" s="19">
        <v>518657</v>
      </c>
      <c r="F38" s="24">
        <v>0.43110658200639523</v>
      </c>
      <c r="G38" s="21">
        <v>19772</v>
      </c>
      <c r="H38" s="21">
        <v>89303.39421705998</v>
      </c>
      <c r="I38" s="21">
        <v>17888</v>
      </c>
      <c r="J38" s="25">
        <v>0.9047137365972082</v>
      </c>
      <c r="K38" s="26">
        <v>1477702</v>
      </c>
      <c r="L38" s="21">
        <v>2528018.2110822885</v>
      </c>
      <c r="M38" s="21">
        <v>635903</v>
      </c>
      <c r="N38" s="27">
        <v>0.4303323674191413</v>
      </c>
      <c r="P38" s="12"/>
      <c r="Q38" s="13"/>
    </row>
    <row r="39" spans="2:17" ht="21" customHeight="1">
      <c r="B39" s="20" t="s">
        <v>17</v>
      </c>
      <c r="C39" s="22">
        <v>1094871</v>
      </c>
      <c r="D39" s="19">
        <v>167941.23891552</v>
      </c>
      <c r="E39" s="19">
        <v>390308</v>
      </c>
      <c r="F39" s="24">
        <v>0.35648765927675496</v>
      </c>
      <c r="G39" s="21">
        <v>23100</v>
      </c>
      <c r="H39" s="21">
        <v>100035.27031308001</v>
      </c>
      <c r="I39" s="21">
        <v>19983</v>
      </c>
      <c r="J39" s="25">
        <v>0.8650649350649351</v>
      </c>
      <c r="K39" s="26">
        <v>1281368</v>
      </c>
      <c r="L39" s="21">
        <v>1817115.5630424905</v>
      </c>
      <c r="M39" s="21">
        <v>522782</v>
      </c>
      <c r="N39" s="27">
        <v>0.4079874009652184</v>
      </c>
      <c r="P39" s="12"/>
      <c r="Q39" s="13"/>
    </row>
    <row r="40" spans="2:17" ht="21" customHeight="1">
      <c r="B40" s="20" t="s">
        <v>18</v>
      </c>
      <c r="C40" s="22">
        <v>861325</v>
      </c>
      <c r="D40" s="19">
        <v>140703.49532723005</v>
      </c>
      <c r="E40" s="19">
        <v>376795</v>
      </c>
      <c r="F40" s="24">
        <v>0.437459727745044</v>
      </c>
      <c r="G40" s="21">
        <v>18530</v>
      </c>
      <c r="H40" s="21">
        <v>84702.67884987997</v>
      </c>
      <c r="I40" s="21">
        <v>17095</v>
      </c>
      <c r="J40" s="25">
        <v>0.9225580140313006</v>
      </c>
      <c r="K40" s="26">
        <v>982394</v>
      </c>
      <c r="L40" s="21">
        <v>1418558.9008628395</v>
      </c>
      <c r="M40" s="21">
        <v>455589</v>
      </c>
      <c r="N40" s="27">
        <v>0.46375385028817356</v>
      </c>
      <c r="P40" s="12"/>
      <c r="Q40" s="13"/>
    </row>
    <row r="41" spans="2:17" ht="21" customHeight="1">
      <c r="B41" s="20" t="s">
        <v>19</v>
      </c>
      <c r="C41" s="22">
        <v>236364</v>
      </c>
      <c r="D41" s="19">
        <v>24974.532818499996</v>
      </c>
      <c r="E41" s="19">
        <v>81866</v>
      </c>
      <c r="F41" s="24">
        <v>0.3463556209913523</v>
      </c>
      <c r="G41" s="21">
        <v>3631</v>
      </c>
      <c r="H41" s="21">
        <v>13730.545205309998</v>
      </c>
      <c r="I41" s="21">
        <v>3019</v>
      </c>
      <c r="J41" s="25">
        <v>0.8314513908014322</v>
      </c>
      <c r="K41" s="26">
        <v>324583</v>
      </c>
      <c r="L41" s="21">
        <v>295150.63996713</v>
      </c>
      <c r="M41" s="21">
        <v>140406</v>
      </c>
      <c r="N41" s="27">
        <v>0.4325734865966486</v>
      </c>
      <c r="P41" s="12"/>
      <c r="Q41" s="13"/>
    </row>
    <row r="42" spans="2:17" ht="21" customHeight="1">
      <c r="B42" s="20" t="s">
        <v>20</v>
      </c>
      <c r="C42" s="22">
        <v>362562</v>
      </c>
      <c r="D42" s="19">
        <v>54732.95212942001</v>
      </c>
      <c r="E42" s="19">
        <v>145368</v>
      </c>
      <c r="F42" s="24">
        <v>0.40094659672000926</v>
      </c>
      <c r="G42" s="21">
        <v>5879</v>
      </c>
      <c r="H42" s="21">
        <v>27042.06513185001</v>
      </c>
      <c r="I42" s="21">
        <v>5355</v>
      </c>
      <c r="J42" s="25">
        <v>0.9108691954414015</v>
      </c>
      <c r="K42" s="26">
        <v>415517</v>
      </c>
      <c r="L42" s="21">
        <v>1245707.98678135</v>
      </c>
      <c r="M42" s="21">
        <v>171114</v>
      </c>
      <c r="N42" s="27">
        <v>0.4118098657816648</v>
      </c>
      <c r="P42" s="12"/>
      <c r="Q42" s="13"/>
    </row>
    <row r="43" spans="2:17" ht="21" customHeight="1">
      <c r="B43" s="20" t="s">
        <v>21</v>
      </c>
      <c r="C43" s="22">
        <v>669043</v>
      </c>
      <c r="D43" s="19">
        <v>92985.68437523997</v>
      </c>
      <c r="E43" s="19">
        <v>300245</v>
      </c>
      <c r="F43" s="24">
        <v>0.44876786693829845</v>
      </c>
      <c r="G43" s="21">
        <v>11883</v>
      </c>
      <c r="H43" s="21">
        <v>54637.79582061</v>
      </c>
      <c r="I43" s="21">
        <v>10698</v>
      </c>
      <c r="J43" s="25">
        <v>0.9002777076495835</v>
      </c>
      <c r="K43" s="26">
        <v>902251</v>
      </c>
      <c r="L43" s="21">
        <v>1540184.00698801</v>
      </c>
      <c r="M43" s="21">
        <v>442522</v>
      </c>
      <c r="N43" s="27">
        <v>0.4904644051378164</v>
      </c>
      <c r="P43" s="12"/>
      <c r="Q43" s="13"/>
    </row>
    <row r="44" spans="2:17" ht="21" customHeight="1">
      <c r="B44" s="20" t="s">
        <v>22</v>
      </c>
      <c r="C44" s="22">
        <v>595462</v>
      </c>
      <c r="D44" s="19">
        <v>78118.07129544005</v>
      </c>
      <c r="E44" s="19">
        <v>247551</v>
      </c>
      <c r="F44" s="24">
        <v>0.4157292992667878</v>
      </c>
      <c r="G44" s="21">
        <v>8771</v>
      </c>
      <c r="H44" s="21">
        <v>40173.16582891</v>
      </c>
      <c r="I44" s="21">
        <v>8025</v>
      </c>
      <c r="J44" s="25">
        <v>0.9149469843803443</v>
      </c>
      <c r="K44" s="26">
        <v>781269</v>
      </c>
      <c r="L44" s="21">
        <v>937215.8899180499</v>
      </c>
      <c r="M44" s="21">
        <v>367561</v>
      </c>
      <c r="N44" s="27">
        <v>0.4704666382513577</v>
      </c>
      <c r="P44" s="12"/>
      <c r="Q44" s="13"/>
    </row>
    <row r="45" spans="2:17" ht="21" customHeight="1">
      <c r="B45" s="20" t="s">
        <v>23</v>
      </c>
      <c r="C45" s="22">
        <v>172618</v>
      </c>
      <c r="D45" s="19">
        <v>23555.016197230012</v>
      </c>
      <c r="E45" s="19">
        <v>65104</v>
      </c>
      <c r="F45" s="24">
        <v>0.3771564958463196</v>
      </c>
      <c r="G45" s="21">
        <v>3183</v>
      </c>
      <c r="H45" s="21">
        <v>12353.765946710004</v>
      </c>
      <c r="I45" s="21">
        <v>2652</v>
      </c>
      <c r="J45" s="25">
        <v>0.8331762488218661</v>
      </c>
      <c r="K45" s="26">
        <v>224452</v>
      </c>
      <c r="L45" s="21">
        <v>197930.64683349006</v>
      </c>
      <c r="M45" s="21">
        <v>89041</v>
      </c>
      <c r="N45" s="27">
        <v>0.39670397234152516</v>
      </c>
      <c r="P45" s="12"/>
      <c r="Q45" s="13"/>
    </row>
    <row r="46" spans="2:17" ht="21" customHeight="1">
      <c r="B46" s="20" t="s">
        <v>24</v>
      </c>
      <c r="C46" s="22">
        <v>765077</v>
      </c>
      <c r="D46" s="19">
        <v>83684.22280388999</v>
      </c>
      <c r="E46" s="19">
        <v>304805</v>
      </c>
      <c r="F46" s="24">
        <v>0.39839780832517513</v>
      </c>
      <c r="G46" s="21">
        <v>10278</v>
      </c>
      <c r="H46" s="21">
        <v>46003.73296022002</v>
      </c>
      <c r="I46" s="21">
        <v>9299</v>
      </c>
      <c r="J46" s="25">
        <v>0.9047480054485308</v>
      </c>
      <c r="K46" s="26">
        <v>1075201</v>
      </c>
      <c r="L46" s="21">
        <v>1170569.4802872106</v>
      </c>
      <c r="M46" s="21">
        <v>514647</v>
      </c>
      <c r="N46" s="27">
        <v>0.47865189857524315</v>
      </c>
      <c r="P46" s="12"/>
      <c r="Q46" s="13"/>
    </row>
    <row r="47" spans="2:17" ht="21" customHeight="1">
      <c r="B47" s="20" t="s">
        <v>25</v>
      </c>
      <c r="C47" s="22">
        <v>2187498</v>
      </c>
      <c r="D47" s="19">
        <v>305502.0051276902</v>
      </c>
      <c r="E47" s="19">
        <v>868827</v>
      </c>
      <c r="F47" s="24">
        <v>0.39717842027741285</v>
      </c>
      <c r="G47" s="21">
        <v>40119</v>
      </c>
      <c r="H47" s="21">
        <v>173755.7066393399</v>
      </c>
      <c r="I47" s="21">
        <v>34999</v>
      </c>
      <c r="J47" s="25">
        <v>0.8723796704803211</v>
      </c>
      <c r="K47" s="26">
        <v>2455969</v>
      </c>
      <c r="L47" s="21">
        <v>3089569.985757119</v>
      </c>
      <c r="M47" s="21">
        <v>1058278</v>
      </c>
      <c r="N47" s="27">
        <v>0.430900390029353</v>
      </c>
      <c r="P47" s="12"/>
      <c r="Q47" s="13"/>
    </row>
    <row r="48" spans="2:17" ht="21" customHeight="1">
      <c r="B48" s="20" t="s">
        <v>26</v>
      </c>
      <c r="C48" s="22">
        <v>13759</v>
      </c>
      <c r="D48" s="19">
        <v>2538.7790671300004</v>
      </c>
      <c r="E48" s="19">
        <v>6343</v>
      </c>
      <c r="F48" s="24">
        <v>0.4610073406497565</v>
      </c>
      <c r="G48" s="21">
        <v>236</v>
      </c>
      <c r="H48" s="21">
        <v>1138.4578461</v>
      </c>
      <c r="I48" s="21">
        <v>230</v>
      </c>
      <c r="J48" s="25">
        <v>0.9745762711864406</v>
      </c>
      <c r="K48" s="26">
        <v>15335</v>
      </c>
      <c r="L48" s="21">
        <v>92944.76713191</v>
      </c>
      <c r="M48" s="21">
        <v>7096</v>
      </c>
      <c r="N48" s="27">
        <v>0.4627323117052494</v>
      </c>
      <c r="P48" s="12"/>
      <c r="Q48" s="13"/>
    </row>
    <row r="49" spans="2:17" ht="21" customHeight="1">
      <c r="B49" s="20" t="s">
        <v>27</v>
      </c>
      <c r="C49" s="22">
        <v>57194</v>
      </c>
      <c r="D49" s="19">
        <v>5849.7951558800005</v>
      </c>
      <c r="E49" s="19">
        <v>17223</v>
      </c>
      <c r="F49" s="24">
        <v>0.3011329859775501</v>
      </c>
      <c r="G49" s="21">
        <v>1256</v>
      </c>
      <c r="H49" s="21">
        <v>2504.3431707799996</v>
      </c>
      <c r="I49" s="21">
        <v>657</v>
      </c>
      <c r="J49" s="25">
        <v>0.5230891719745223</v>
      </c>
      <c r="K49" s="26">
        <v>78220</v>
      </c>
      <c r="L49" s="21">
        <v>182849.13996554998</v>
      </c>
      <c r="M49" s="21">
        <v>30915</v>
      </c>
      <c r="N49" s="27">
        <v>0.395231398619279</v>
      </c>
      <c r="P49" s="12"/>
      <c r="Q49" s="13"/>
    </row>
    <row r="50" spans="2:17" ht="21" customHeight="1">
      <c r="B50" s="20" t="s">
        <v>28</v>
      </c>
      <c r="C50" s="22">
        <v>901977</v>
      </c>
      <c r="D50" s="19">
        <v>104723.48169194999</v>
      </c>
      <c r="E50" s="19">
        <v>377835</v>
      </c>
      <c r="F50" s="24">
        <v>0.41889649070874313</v>
      </c>
      <c r="G50" s="21">
        <v>13166</v>
      </c>
      <c r="H50" s="21">
        <v>59442.61131439001</v>
      </c>
      <c r="I50" s="21">
        <v>11713</v>
      </c>
      <c r="J50" s="25">
        <v>0.8896399817712289</v>
      </c>
      <c r="K50" s="26">
        <v>1051191</v>
      </c>
      <c r="L50" s="21">
        <v>1575265.5755834002</v>
      </c>
      <c r="M50" s="21">
        <v>435380</v>
      </c>
      <c r="N50" s="27">
        <v>0.41417782305974843</v>
      </c>
      <c r="P50" s="12"/>
      <c r="Q50" s="13"/>
    </row>
    <row r="51" spans="2:17" ht="21" customHeight="1">
      <c r="B51" s="20" t="s">
        <v>29</v>
      </c>
      <c r="C51" s="22">
        <v>278014</v>
      </c>
      <c r="D51" s="19">
        <v>34938.65322880999</v>
      </c>
      <c r="E51" s="19">
        <v>122866</v>
      </c>
      <c r="F51" s="24">
        <v>0.4419417727164819</v>
      </c>
      <c r="G51" s="21">
        <v>4220</v>
      </c>
      <c r="H51" s="21">
        <v>18790.635817590006</v>
      </c>
      <c r="I51" s="21">
        <v>3851</v>
      </c>
      <c r="J51" s="25">
        <v>0.9125592417061611</v>
      </c>
      <c r="K51" s="26">
        <v>374161</v>
      </c>
      <c r="L51" s="21">
        <v>591559.7515697898</v>
      </c>
      <c r="M51" s="21">
        <v>182201</v>
      </c>
      <c r="N51" s="27">
        <v>0.4869588225389605</v>
      </c>
      <c r="P51" s="12"/>
      <c r="Q51" s="13"/>
    </row>
    <row r="52" spans="2:17" ht="21" customHeight="1">
      <c r="B52" s="20" t="s">
        <v>30</v>
      </c>
      <c r="C52" s="22">
        <v>632932</v>
      </c>
      <c r="D52" s="19">
        <v>72913.17342162001</v>
      </c>
      <c r="E52" s="19">
        <v>259120</v>
      </c>
      <c r="F52" s="24">
        <v>0.40939627005744694</v>
      </c>
      <c r="G52" s="21">
        <v>8760</v>
      </c>
      <c r="H52" s="21">
        <v>39234.74187684999</v>
      </c>
      <c r="I52" s="21">
        <v>7944</v>
      </c>
      <c r="J52" s="25">
        <v>0.9068493150684932</v>
      </c>
      <c r="K52" s="26">
        <v>865413</v>
      </c>
      <c r="L52" s="21">
        <v>1174160.6508751994</v>
      </c>
      <c r="M52" s="21">
        <v>405553</v>
      </c>
      <c r="N52" s="27">
        <v>0.4686236513664574</v>
      </c>
      <c r="P52" s="12"/>
      <c r="Q52" s="13"/>
    </row>
    <row r="53" spans="2:17" ht="21" customHeight="1">
      <c r="B53" s="20" t="s">
        <v>31</v>
      </c>
      <c r="C53" s="22">
        <v>901745</v>
      </c>
      <c r="D53" s="19">
        <v>114651.33446243002</v>
      </c>
      <c r="E53" s="19">
        <v>346414</v>
      </c>
      <c r="F53" s="24">
        <v>0.38415960166122354</v>
      </c>
      <c r="G53" s="21">
        <v>15485</v>
      </c>
      <c r="H53" s="21">
        <v>80049.60682100001</v>
      </c>
      <c r="I53" s="21">
        <v>13560</v>
      </c>
      <c r="J53" s="25">
        <v>0.8756861478850501</v>
      </c>
      <c r="K53" s="26">
        <v>1052261</v>
      </c>
      <c r="L53" s="21">
        <v>2256357.0066807996</v>
      </c>
      <c r="M53" s="21">
        <v>447703</v>
      </c>
      <c r="N53" s="27">
        <v>0.425467635881212</v>
      </c>
      <c r="P53" s="12"/>
      <c r="Q53" s="13"/>
    </row>
    <row r="54" spans="2:17" ht="21" customHeight="1">
      <c r="B54" s="20" t="s">
        <v>32</v>
      </c>
      <c r="C54" s="22">
        <v>946444</v>
      </c>
      <c r="D54" s="19">
        <v>133814.65099249998</v>
      </c>
      <c r="E54" s="19">
        <v>358614</v>
      </c>
      <c r="F54" s="24">
        <v>0.37890672876578013</v>
      </c>
      <c r="G54" s="21">
        <v>18272</v>
      </c>
      <c r="H54" s="21">
        <v>80404.87829579003</v>
      </c>
      <c r="I54" s="21">
        <v>16029</v>
      </c>
      <c r="J54" s="25">
        <v>0.877243870402802</v>
      </c>
      <c r="K54" s="26">
        <v>1230691</v>
      </c>
      <c r="L54" s="21">
        <v>1724281.7317863787</v>
      </c>
      <c r="M54" s="21">
        <v>553761</v>
      </c>
      <c r="N54" s="27">
        <v>0.44995941304519166</v>
      </c>
      <c r="P54" s="12"/>
      <c r="Q54" s="13"/>
    </row>
    <row r="55" spans="2:17" ht="21" customHeight="1">
      <c r="B55" s="20" t="s">
        <v>33</v>
      </c>
      <c r="C55" s="22">
        <v>928596</v>
      </c>
      <c r="D55" s="19">
        <v>137520.52640401997</v>
      </c>
      <c r="E55" s="19">
        <v>363042</v>
      </c>
      <c r="F55" s="24">
        <v>0.3909579623431503</v>
      </c>
      <c r="G55" s="21">
        <v>17868</v>
      </c>
      <c r="H55" s="21">
        <v>80774.21808103002</v>
      </c>
      <c r="I55" s="21">
        <v>15861</v>
      </c>
      <c r="J55" s="25">
        <v>0.8876762928139691</v>
      </c>
      <c r="K55" s="26">
        <v>1115956</v>
      </c>
      <c r="L55" s="21">
        <v>1527595.6552907391</v>
      </c>
      <c r="M55" s="21">
        <v>463302</v>
      </c>
      <c r="N55" s="27">
        <v>0.4151615296660442</v>
      </c>
      <c r="P55" s="12"/>
      <c r="Q55" s="13"/>
    </row>
    <row r="56" spans="2:17" ht="21" customHeight="1">
      <c r="B56" s="20" t="s">
        <v>34</v>
      </c>
      <c r="C56" s="22">
        <v>163179</v>
      </c>
      <c r="D56" s="19">
        <v>21513.73353044999</v>
      </c>
      <c r="E56" s="19">
        <v>60565</v>
      </c>
      <c r="F56" s="24">
        <v>0.3711568277780842</v>
      </c>
      <c r="G56" s="21">
        <v>3333</v>
      </c>
      <c r="H56" s="21">
        <v>11345.455234399999</v>
      </c>
      <c r="I56" s="21">
        <v>2576</v>
      </c>
      <c r="J56" s="25">
        <v>0.7728772877287728</v>
      </c>
      <c r="K56" s="26">
        <v>232332</v>
      </c>
      <c r="L56" s="21">
        <v>524185.58909091004</v>
      </c>
      <c r="M56" s="21">
        <v>105364</v>
      </c>
      <c r="N56" s="27">
        <v>0.4535061894185906</v>
      </c>
      <c r="P56" s="12"/>
      <c r="Q56" s="13"/>
    </row>
    <row r="57" spans="2:17" ht="21" customHeight="1">
      <c r="B57" s="20" t="s">
        <v>35</v>
      </c>
      <c r="C57" s="22">
        <v>490293</v>
      </c>
      <c r="D57" s="19">
        <v>84514.44971757</v>
      </c>
      <c r="E57" s="19">
        <v>209874</v>
      </c>
      <c r="F57" s="24">
        <v>0.4280583243081178</v>
      </c>
      <c r="G57" s="21">
        <v>11691</v>
      </c>
      <c r="H57" s="21">
        <v>54383.21680435003</v>
      </c>
      <c r="I57" s="21">
        <v>10695</v>
      </c>
      <c r="J57" s="25">
        <v>0.9148062612265846</v>
      </c>
      <c r="K57" s="26">
        <v>569024</v>
      </c>
      <c r="L57" s="21">
        <v>773064.53611664</v>
      </c>
      <c r="M57" s="21">
        <v>261019</v>
      </c>
      <c r="N57" s="27">
        <v>0.45871351647733666</v>
      </c>
      <c r="P57" s="12"/>
      <c r="Q57" s="13"/>
    </row>
    <row r="58" spans="2:17" ht="21" customHeight="1">
      <c r="B58" s="20" t="s">
        <v>36</v>
      </c>
      <c r="C58" s="22">
        <v>915299</v>
      </c>
      <c r="D58" s="19">
        <v>154607.71596583</v>
      </c>
      <c r="E58" s="19">
        <v>402536</v>
      </c>
      <c r="F58" s="24">
        <v>0.4397863430420005</v>
      </c>
      <c r="G58" s="21">
        <v>20251</v>
      </c>
      <c r="H58" s="21">
        <v>100608.61592818997</v>
      </c>
      <c r="I58" s="21">
        <v>18560</v>
      </c>
      <c r="J58" s="25">
        <v>0.9164979507184831</v>
      </c>
      <c r="K58" s="26">
        <v>1037486</v>
      </c>
      <c r="L58" s="21">
        <v>1734355.648794391</v>
      </c>
      <c r="M58" s="21">
        <v>473422</v>
      </c>
      <c r="N58" s="27">
        <v>0.45631651896989456</v>
      </c>
      <c r="P58" s="12"/>
      <c r="Q58" s="13"/>
    </row>
    <row r="59" spans="2:17" ht="21" customHeight="1">
      <c r="B59" s="20" t="s">
        <v>37</v>
      </c>
      <c r="C59" s="22">
        <v>1975101</v>
      </c>
      <c r="D59" s="19">
        <v>310491.64602335</v>
      </c>
      <c r="E59" s="19">
        <v>799708</v>
      </c>
      <c r="F59" s="24">
        <v>0.40489473702863804</v>
      </c>
      <c r="G59" s="21">
        <v>42773</v>
      </c>
      <c r="H59" s="21">
        <v>191051.48743495997</v>
      </c>
      <c r="I59" s="21">
        <v>37930</v>
      </c>
      <c r="J59" s="25">
        <v>0.8867743670072242</v>
      </c>
      <c r="K59" s="26">
        <v>2298276</v>
      </c>
      <c r="L59" s="21">
        <v>4454859.55260224</v>
      </c>
      <c r="M59" s="21">
        <v>1019774</v>
      </c>
      <c r="N59" s="27">
        <v>0.44371259152512577</v>
      </c>
      <c r="P59" s="12"/>
      <c r="Q59" s="13"/>
    </row>
    <row r="60" spans="2:17" ht="21" customHeight="1">
      <c r="B60" s="20" t="s">
        <v>38</v>
      </c>
      <c r="C60" s="22">
        <v>374316</v>
      </c>
      <c r="D60" s="19">
        <v>48048.22600272</v>
      </c>
      <c r="E60" s="19">
        <v>155960</v>
      </c>
      <c r="F60" s="24">
        <v>0.4166533089688926</v>
      </c>
      <c r="G60" s="21">
        <v>5762</v>
      </c>
      <c r="H60" s="21">
        <v>25184.653185390012</v>
      </c>
      <c r="I60" s="21">
        <v>5218</v>
      </c>
      <c r="J60" s="25">
        <v>0.9055883373828532</v>
      </c>
      <c r="K60" s="26">
        <v>535841</v>
      </c>
      <c r="L60" s="21">
        <v>590373.43021542</v>
      </c>
      <c r="M60" s="21">
        <v>266214</v>
      </c>
      <c r="N60" s="27">
        <v>0.4968152866242038</v>
      </c>
      <c r="P60" s="12"/>
      <c r="Q60" s="13"/>
    </row>
    <row r="61" spans="2:17" ht="21" customHeight="1">
      <c r="B61" s="20" t="s">
        <v>39</v>
      </c>
      <c r="C61" s="22">
        <v>1262730</v>
      </c>
      <c r="D61" s="19">
        <v>159292.23819243003</v>
      </c>
      <c r="E61" s="19">
        <v>497482</v>
      </c>
      <c r="F61" s="24">
        <v>0.39397337514749786</v>
      </c>
      <c r="G61" s="21">
        <v>21400</v>
      </c>
      <c r="H61" s="21">
        <v>94560.15404348995</v>
      </c>
      <c r="I61" s="21">
        <v>19112</v>
      </c>
      <c r="J61" s="25">
        <v>0.8930841121495328</v>
      </c>
      <c r="K61" s="26">
        <v>1465141</v>
      </c>
      <c r="L61" s="21">
        <v>1995720.1899955603</v>
      </c>
      <c r="M61" s="21">
        <v>591848</v>
      </c>
      <c r="N61" s="27">
        <v>0.403952930127544</v>
      </c>
      <c r="P61" s="12"/>
      <c r="Q61" s="13"/>
    </row>
    <row r="62" spans="2:17" ht="21" customHeight="1">
      <c r="B62" s="20" t="s">
        <v>40</v>
      </c>
      <c r="C62" s="22">
        <v>4921790</v>
      </c>
      <c r="D62" s="19">
        <v>720682.4169061795</v>
      </c>
      <c r="E62" s="19">
        <v>1827448</v>
      </c>
      <c r="F62" s="24">
        <v>0.3712974344699794</v>
      </c>
      <c r="G62" s="21">
        <v>93396</v>
      </c>
      <c r="H62" s="21">
        <v>423488.62698345014</v>
      </c>
      <c r="I62" s="21">
        <v>83593</v>
      </c>
      <c r="J62" s="25">
        <v>0.8950383314060559</v>
      </c>
      <c r="K62" s="26">
        <v>5521705</v>
      </c>
      <c r="L62" s="21">
        <v>9473807.575551199</v>
      </c>
      <c r="M62" s="21">
        <v>2226882</v>
      </c>
      <c r="N62" s="27">
        <v>0.40329608336555467</v>
      </c>
      <c r="P62" s="12"/>
      <c r="Q62" s="13"/>
    </row>
    <row r="63" spans="2:17" ht="21" customHeight="1">
      <c r="B63" s="20" t="s">
        <v>41</v>
      </c>
      <c r="C63" s="22">
        <v>9725</v>
      </c>
      <c r="D63" s="19">
        <v>1533.1774260099999</v>
      </c>
      <c r="E63" s="19">
        <v>4191</v>
      </c>
      <c r="F63" s="24">
        <v>0.4309511568123393</v>
      </c>
      <c r="G63" s="21">
        <v>145</v>
      </c>
      <c r="H63" s="21">
        <v>684.58103632</v>
      </c>
      <c r="I63" s="21">
        <v>133</v>
      </c>
      <c r="J63" s="25">
        <v>0.9172413793103448</v>
      </c>
      <c r="K63" s="26">
        <v>10792</v>
      </c>
      <c r="L63" s="21">
        <v>52113.249334600005</v>
      </c>
      <c r="M63" s="21">
        <v>4661</v>
      </c>
      <c r="N63" s="27">
        <v>0.43189399555226093</v>
      </c>
      <c r="P63" s="12"/>
      <c r="Q63" s="13"/>
    </row>
    <row r="64" spans="2:17" ht="21" customHeight="1">
      <c r="B64" s="20" t="s">
        <v>42</v>
      </c>
      <c r="C64" s="22">
        <v>22155</v>
      </c>
      <c r="D64" s="19">
        <v>3896.0689781700003</v>
      </c>
      <c r="E64" s="19">
        <v>9687</v>
      </c>
      <c r="F64" s="24">
        <v>0.43723764387271497</v>
      </c>
      <c r="G64" s="21">
        <v>440</v>
      </c>
      <c r="H64" s="21">
        <v>2120.8923202200003</v>
      </c>
      <c r="I64" s="21">
        <v>427</v>
      </c>
      <c r="J64" s="25">
        <v>0.9704545454545455</v>
      </c>
      <c r="K64" s="26">
        <v>27029</v>
      </c>
      <c r="L64" s="21">
        <v>45207.90486796001</v>
      </c>
      <c r="M64" s="21">
        <v>12693</v>
      </c>
      <c r="N64" s="27">
        <v>0.4696067187095342</v>
      </c>
      <c r="P64" s="12"/>
      <c r="Q64" s="13"/>
    </row>
    <row r="65" spans="2:14" ht="21" customHeight="1">
      <c r="B65" s="35" t="s">
        <v>7</v>
      </c>
      <c r="C65" s="33">
        <f>SUM(C32:C64)</f>
        <v>44387297</v>
      </c>
      <c r="D65" s="31">
        <f>SUM(D32:D64)</f>
        <v>6866720.77191221</v>
      </c>
      <c r="E65" s="31">
        <f>SUM(E32:E64)</f>
        <v>18128374</v>
      </c>
      <c r="F65" s="36">
        <f>F16</f>
        <v>0.408413560303075</v>
      </c>
      <c r="G65" s="31">
        <f>SUM(G32:G64)</f>
        <v>918644</v>
      </c>
      <c r="H65" s="31">
        <f>SUM(H32:H64)</f>
        <v>4244662.956265328</v>
      </c>
      <c r="I65" s="31">
        <f>SUM(I32:I64)</f>
        <v>835709</v>
      </c>
      <c r="J65" s="37">
        <f>J16</f>
        <v>0.9097201962893133</v>
      </c>
      <c r="K65" s="33">
        <f>SUM(K32:K64)</f>
        <v>51424893</v>
      </c>
      <c r="L65" s="31">
        <f>SUM(L32:L64)</f>
        <v>152044280.57388383</v>
      </c>
      <c r="M65" s="31">
        <f>SUM(M32:M64)</f>
        <v>22624645</v>
      </c>
      <c r="N65" s="32">
        <f>M65/K65</f>
        <v>0.4399551205677764</v>
      </c>
    </row>
    <row r="66" spans="2:14" s="40" customFormat="1" ht="21" customHeight="1">
      <c r="B66" s="76" t="s">
        <v>53</v>
      </c>
      <c r="C66" s="76"/>
      <c r="D66" s="76"/>
      <c r="E66" s="76"/>
      <c r="F66" s="76"/>
      <c r="G66" s="76"/>
      <c r="H66" s="76"/>
      <c r="I66" s="43"/>
      <c r="J66" s="44"/>
      <c r="K66" s="43"/>
      <c r="L66" s="43"/>
      <c r="M66" s="43"/>
      <c r="N66" s="45"/>
    </row>
    <row r="67" spans="2:12" s="41" customFormat="1" ht="21" customHeight="1">
      <c r="B67" s="46" t="s">
        <v>62</v>
      </c>
      <c r="C67" s="47"/>
      <c r="D67" s="47"/>
      <c r="E67" s="47"/>
      <c r="F67" s="47"/>
      <c r="G67" s="47"/>
      <c r="H67" s="47"/>
      <c r="I67" s="42"/>
      <c r="J67" s="42"/>
      <c r="K67" s="42"/>
      <c r="L67" s="42"/>
    </row>
    <row r="68" spans="2:12" ht="14.25">
      <c r="B68" s="75" t="s">
        <v>57</v>
      </c>
      <c r="C68" s="75"/>
      <c r="D68" s="75"/>
      <c r="E68" s="75"/>
      <c r="F68" s="75"/>
      <c r="G68" s="75"/>
      <c r="H68" s="75"/>
      <c r="I68" s="14"/>
      <c r="J68" s="14"/>
      <c r="K68" s="14"/>
      <c r="L68" s="14"/>
    </row>
    <row r="69" spans="2:14" ht="14.25" customHeight="1">
      <c r="B69" s="75" t="s">
        <v>58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8:12" ht="13.5">
      <c r="H70" s="15"/>
      <c r="I70" s="15"/>
      <c r="J70" s="15"/>
      <c r="K70" s="15"/>
      <c r="L70" s="15"/>
    </row>
    <row r="71" spans="8:11" ht="13.5">
      <c r="H71" s="15"/>
      <c r="I71" s="15"/>
      <c r="J71" s="15"/>
      <c r="K71" s="15"/>
    </row>
    <row r="72" spans="8:11" ht="21" customHeight="1">
      <c r="H72" s="15"/>
      <c r="I72" s="15"/>
      <c r="J72" s="15"/>
      <c r="K72" s="15"/>
    </row>
    <row r="73" spans="2:11" ht="15">
      <c r="B73" s="2"/>
      <c r="C73" s="16"/>
      <c r="D73" s="17"/>
      <c r="E73" s="17"/>
      <c r="F73" s="16"/>
      <c r="G73" s="17"/>
      <c r="H73" s="17"/>
      <c r="I73" s="16"/>
      <c r="J73" s="17"/>
      <c r="K73" s="18"/>
    </row>
    <row r="74" spans="2:11" ht="13.5">
      <c r="B74" s="2"/>
      <c r="C74" s="2"/>
      <c r="D74" s="2"/>
      <c r="E74" s="18"/>
      <c r="F74" s="2"/>
      <c r="G74" s="2"/>
      <c r="H74" s="2"/>
      <c r="I74" s="2"/>
      <c r="J74" s="2"/>
      <c r="K74" s="2"/>
    </row>
    <row r="75" spans="2:11" ht="13.5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13.5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spans="2:11" ht="21" customHeight="1">
      <c r="B77" s="2"/>
      <c r="C77" s="18"/>
      <c r="D77" s="18"/>
      <c r="E77" s="18"/>
      <c r="F77" s="18"/>
      <c r="G77" s="18"/>
      <c r="H77" s="2"/>
      <c r="I77" s="2"/>
      <c r="J77" s="2"/>
      <c r="K77" s="2"/>
    </row>
    <row r="78" ht="21" customHeight="1"/>
    <row r="79" ht="21" customHeight="1"/>
    <row r="80" ht="21" customHeight="1"/>
  </sheetData>
  <sheetProtection/>
  <mergeCells count="20">
    <mergeCell ref="B68:H68"/>
    <mergeCell ref="B66:H66"/>
    <mergeCell ref="B69:N69"/>
    <mergeCell ref="C30:F30"/>
    <mergeCell ref="B3:N3"/>
    <mergeCell ref="B4:N4"/>
    <mergeCell ref="G9:J9"/>
    <mergeCell ref="C9:F9"/>
    <mergeCell ref="B28:N28"/>
    <mergeCell ref="B29:N29"/>
    <mergeCell ref="G30:J30"/>
    <mergeCell ref="B7:N7"/>
    <mergeCell ref="B8:N8"/>
    <mergeCell ref="B18:N18"/>
    <mergeCell ref="B19:N19"/>
    <mergeCell ref="C20:F20"/>
    <mergeCell ref="G20:J20"/>
    <mergeCell ref="K20:N20"/>
    <mergeCell ref="K9:N9"/>
    <mergeCell ref="K30:N30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ignoredErrors>
    <ignoredError sqref="F26 J26 J65 F65 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Cesar Danilo Carpeta Paez</cp:lastModifiedBy>
  <dcterms:created xsi:type="dcterms:W3CDTF">2016-05-25T22:21:07Z</dcterms:created>
  <dcterms:modified xsi:type="dcterms:W3CDTF">2016-11-02T19:40:01Z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