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<sst xmlns="http://schemas.openxmlformats.org/spreadsheetml/2006/main" count="283" uniqueCount="124">
  <si>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</si>
  <si>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</si>
  <si>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</si>
  <si>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</si>
  <si>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</si>
  <si>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</si>
  <si>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</si>
  <si>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</si>
  <si>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</si>
  <si>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</si>
  <si>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</si>
  <si>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</si>
  <si>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</si>
  <si>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</si>
  <si>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</si>
  <si>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</si>
  <si>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</si>
  <si>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</si>
  <si>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</si>
  <si>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</si>
  <si>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</si>
  <si>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</si>
  <si>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</si>
  <si>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</si>
  <si>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</si>
  <si>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</si>
  <si>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</si>
  <si>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</si>
  <si>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</si>
  <si>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</si>
  <si>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</si>
  <si>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</si>
  <si>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</si>
  <si>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</si>
  <si>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</si>
  <si>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</si>
  <si>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</si>
  <si>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</si>
  <si>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</si>
  <si>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</si>
  <si>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</si>
  <si>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</si>
  <si>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</si>
  <si>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</si>
  <si>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</si>
  <si>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</si>
  <si>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</si>
  <si>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</si>
  <si>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</si>
  <si>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</si>
  <si>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</si>
  <si>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</si>
  <si>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</si>
  <si>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</si>
  <si>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</si>
  <si>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</si>
  <si>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</si>
  <si>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</si>
  <si>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</si>
  <si>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</si>
  <si>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</si>
  <si>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</si>
  <si>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</si>
  <si>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</si>
  <si>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</si>
  <si>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</si>
  <si>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</si>
  <si>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</si>
  <si>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</si>
  <si>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</si>
  <si>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</si>
  <si>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</si>
  <si>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</si>
  <si>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</si>
  <si>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</si>
  <si>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</si>
  <si>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</si>
  <si>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</si>
  <si>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</si>
  <si>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</si>
  <si>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</si>
  <si>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</si>
  <si>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</si>
  <si>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</si>
  <si>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</si>
  <si>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</si>
  <si>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</si>
  <si>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</si>
  <si>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</si>
  <si>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</si>
  <si>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</si>
  <si>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</si>
  <si>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</si>
  <si>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</si>
  <si>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</si>
  <si>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</si>
  <si>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</si>
  <si>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</si>
  <si>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</si>
  <si>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</si>
  <si>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</si>
  <si>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Gmac Financiera De Colombia S.A.</t>
  </si>
  <si>
    <t>La Hipotecaria</t>
  </si>
  <si>
    <t>Leasing Bancoldex</t>
  </si>
  <si>
    <t>Leasing Bancolombia</t>
  </si>
  <si>
    <t>Leasing Corficolombiana</t>
  </si>
  <si>
    <t>Oicolombia</t>
  </si>
  <si>
    <t>Pagos Internacionales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</si>
  <si>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</si>
  <si>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</si>
  <si>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</si>
  <si>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</si>
  <si>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</si>
  <si>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</si>
  <si>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</si>
  <si>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</si>
  <si>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</si>
  <si>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</si>
  <si>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</si>
  <si>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</si>
  <si>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</si>
  <si>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</si>
  <si>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</si>
  <si>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 xml:space="preserve">                        JULIO DE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</si>
</sst>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30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6.5">
      <c r="B4" s="72" t="s">
        <v>123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ht="12.75">
      <c r="C6" s="1"/>
    </row>
    <row r="7" spans="2:21" ht="18"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6" customHeight="1">
      <c r="B8" s="4"/>
      <c r="C8" s="68" t="s">
        <v>1</v>
      </c>
      <c r="D8" s="69"/>
      <c r="E8" s="59" t="s">
        <v>2</v>
      </c>
      <c r="F8" s="60"/>
      <c r="G8" s="59" t="s">
        <v>6</v>
      </c>
      <c r="H8" s="60"/>
      <c r="I8" s="59" t="s">
        <v>63</v>
      </c>
      <c r="J8" s="60"/>
      <c r="K8" s="59" t="s">
        <v>64</v>
      </c>
      <c r="L8" s="60"/>
      <c r="M8" s="59" t="s">
        <v>65</v>
      </c>
      <c r="N8" s="60"/>
      <c r="O8" s="43" t="s">
        <v>66</v>
      </c>
      <c r="P8" s="43" t="s">
        <v>67</v>
      </c>
      <c r="Q8" s="13" t="s">
        <v>3</v>
      </c>
      <c r="R8" s="70" t="s">
        <v>7</v>
      </c>
      <c r="S8" s="70"/>
      <c r="T8" s="73" t="s">
        <v>0</v>
      </c>
      <c r="U8" s="7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7853833</v>
      </c>
      <c r="D10" s="21">
        <v>1575758.7682698506</v>
      </c>
      <c r="E10" s="15">
        <v>183233</v>
      </c>
      <c r="F10" s="21">
        <v>133753.03886</v>
      </c>
      <c r="G10" s="14">
        <v>0</v>
      </c>
      <c r="H10" s="21">
        <v>0</v>
      </c>
      <c r="I10" s="15">
        <v>661620</v>
      </c>
      <c r="J10" s="21">
        <v>127823.533519</v>
      </c>
      <c r="K10" s="16">
        <v>2322861</v>
      </c>
      <c r="L10" s="27">
        <v>1298382.77089</v>
      </c>
      <c r="M10" s="17">
        <v>2860970</v>
      </c>
      <c r="N10" s="27">
        <v>1172808.058331</v>
      </c>
      <c r="O10" s="30">
        <v>2</v>
      </c>
      <c r="P10" s="17">
        <v>0</v>
      </c>
      <c r="Q10" s="30">
        <v>0</v>
      </c>
      <c r="R10" s="16">
        <v>717780</v>
      </c>
      <c r="S10" s="27">
        <v>221266.52892319008</v>
      </c>
      <c r="T10" s="37">
        <f>C10+E10+G10+I10+K10+M10+O10+P10+Q10+R10</f>
        <v>14600299</v>
      </c>
      <c r="U10" s="27">
        <f>D10+F10+H10+J10+L10+N10+S10</f>
        <v>4529792.698793041</v>
      </c>
    </row>
    <row r="11" spans="2:21" ht="18">
      <c r="B11" s="25" t="s">
        <v>10</v>
      </c>
      <c r="C11" s="15">
        <v>23493</v>
      </c>
      <c r="D11" s="22">
        <v>2042.11515</v>
      </c>
      <c r="E11" s="15">
        <v>0</v>
      </c>
      <c r="F11" s="22">
        <v>0</v>
      </c>
      <c r="G11" s="15">
        <v>14777</v>
      </c>
      <c r="H11" s="22">
        <v>2199.140376</v>
      </c>
      <c r="I11" s="15">
        <v>66780</v>
      </c>
      <c r="J11" s="22">
        <v>24835.793977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1088721</v>
      </c>
      <c r="S11" s="28">
        <v>319502.78542</v>
      </c>
      <c r="T11" s="36">
        <f>C11+E11+G11+I11+K11+M11+O11+P11+Q11+R11</f>
        <v>1193771</v>
      </c>
      <c r="U11" s="28">
        <f>D11+F11+H11+J11+L11+N11+S11</f>
        <v>348579.83492299996</v>
      </c>
    </row>
    <row r="12" spans="2:21" ht="18">
      <c r="B12" s="25" t="s">
        <v>61</v>
      </c>
      <c r="C12" s="15">
        <v>12059</v>
      </c>
      <c r="D12" s="22">
        <v>966.923593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469</v>
      </c>
      <c r="L12" s="28">
        <v>83.96701</v>
      </c>
      <c r="M12" s="16">
        <v>86</v>
      </c>
      <c r="N12" s="28">
        <v>15.384</v>
      </c>
      <c r="O12" s="31">
        <v>0</v>
      </c>
      <c r="P12" s="16">
        <v>0</v>
      </c>
      <c r="Q12" s="31">
        <v>0</v>
      </c>
      <c r="R12" s="16">
        <v>642</v>
      </c>
      <c r="S12" s="28">
        <v>198.587126</v>
      </c>
      <c r="T12" s="36">
        <f>C12+E12+G12+I12+K12+M12+O12+P12+Q12+R12</f>
        <v>13256</v>
      </c>
      <c r="U12" s="28">
        <f>D12+F12+H12+J12+L12+N12+S12</f>
        <v>1264.8617290000002</v>
      </c>
    </row>
    <row r="13" spans="2:21" ht="18">
      <c r="B13" s="26" t="s">
        <v>62</v>
      </c>
      <c r="C13" s="15">
        <v>12630</v>
      </c>
      <c r="D13" s="23">
        <v>2208.215874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1295</v>
      </c>
      <c r="L13" s="29">
        <v>625.411393</v>
      </c>
      <c r="M13" s="16">
        <v>3063</v>
      </c>
      <c r="N13" s="29">
        <v>3043.092473</v>
      </c>
      <c r="O13" s="32">
        <v>48</v>
      </c>
      <c r="P13" s="16">
        <v>3</v>
      </c>
      <c r="Q13" s="31">
        <v>41</v>
      </c>
      <c r="R13" s="16">
        <v>1394</v>
      </c>
      <c r="S13" s="28">
        <v>487.009205</v>
      </c>
      <c r="T13" s="20">
        <f>C13+E13+G13+I13+K13+M13+O13+P13+Q13+R13</f>
        <v>18474</v>
      </c>
      <c r="U13" s="28">
        <f>D13+F13+H13+J13+L13+N13+S13</f>
        <v>6363.728945000001</v>
      </c>
    </row>
    <row r="14" spans="2:21" ht="18">
      <c r="B14" s="18" t="s">
        <v>0</v>
      </c>
      <c r="C14" s="33">
        <f aca="true" t="shared" si="0" ref="C14:S14">SUM(C10:C13)</f>
        <v>7902015</v>
      </c>
      <c r="D14" s="19">
        <f t="shared" si="0"/>
        <v>1580976.0228868506</v>
      </c>
      <c r="E14" s="33">
        <f t="shared" si="0"/>
        <v>183233</v>
      </c>
      <c r="F14" s="19">
        <f t="shared" si="0"/>
        <v>133753.03886</v>
      </c>
      <c r="G14" s="33">
        <f t="shared" si="0"/>
        <v>14777</v>
      </c>
      <c r="H14" s="19">
        <f t="shared" si="0"/>
        <v>2199.140376</v>
      </c>
      <c r="I14" s="33">
        <f t="shared" si="0"/>
        <v>728400</v>
      </c>
      <c r="J14" s="19">
        <f t="shared" si="0"/>
        <v>152659.327496</v>
      </c>
      <c r="K14" s="33">
        <f t="shared" si="0"/>
        <v>2324625</v>
      </c>
      <c r="L14" s="19">
        <f t="shared" si="0"/>
        <v>1299092.149293</v>
      </c>
      <c r="M14" s="33">
        <f t="shared" si="0"/>
        <v>2864119</v>
      </c>
      <c r="N14" s="34">
        <f t="shared" si="0"/>
        <v>1175866.534804</v>
      </c>
      <c r="O14" s="19">
        <f t="shared" si="0"/>
        <v>50</v>
      </c>
      <c r="P14" s="33">
        <f t="shared" si="0"/>
        <v>3</v>
      </c>
      <c r="Q14" s="35">
        <f t="shared" si="0"/>
        <v>41</v>
      </c>
      <c r="R14" s="19">
        <f t="shared" si="0"/>
        <v>1808537</v>
      </c>
      <c r="S14" s="34">
        <f t="shared" si="0"/>
        <v>541454.91067419</v>
      </c>
      <c r="T14" s="19">
        <f>SUM(T10:T13)</f>
        <v>15825800</v>
      </c>
      <c r="U14" s="34">
        <f>SUM(U10:U13)</f>
        <v>4886001.1243900405</v>
      </c>
    </row>
    <row r="15" ht="12.75">
      <c r="D15" s="3"/>
    </row>
    <row r="16" spans="2:21" ht="18">
      <c r="B16" s="65" t="s">
        <v>12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36" customHeight="1">
      <c r="B17" s="4"/>
      <c r="C17" s="68" t="s">
        <v>1</v>
      </c>
      <c r="D17" s="69"/>
      <c r="E17" s="59" t="s">
        <v>2</v>
      </c>
      <c r="F17" s="60"/>
      <c r="G17" s="59" t="s">
        <v>6</v>
      </c>
      <c r="H17" s="60"/>
      <c r="I17" s="59" t="s">
        <v>63</v>
      </c>
      <c r="J17" s="60"/>
      <c r="K17" s="59" t="s">
        <v>64</v>
      </c>
      <c r="L17" s="60"/>
      <c r="M17" s="59" t="s">
        <v>65</v>
      </c>
      <c r="N17" s="60"/>
      <c r="O17" s="43" t="s">
        <v>66</v>
      </c>
      <c r="P17" s="43" t="s">
        <v>67</v>
      </c>
      <c r="Q17" s="13" t="s">
        <v>3</v>
      </c>
      <c r="R17" s="70" t="s">
        <v>7</v>
      </c>
      <c r="S17" s="70"/>
      <c r="T17" s="59" t="s">
        <v>0</v>
      </c>
      <c r="U17" s="60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6210390</v>
      </c>
      <c r="D19" s="21">
        <v>1272342.8579241305</v>
      </c>
      <c r="E19" s="15">
        <v>80413</v>
      </c>
      <c r="F19" s="21">
        <v>64391.320436</v>
      </c>
      <c r="G19" s="14">
        <v>12955</v>
      </c>
      <c r="H19" s="21">
        <v>1923.698856</v>
      </c>
      <c r="I19" s="15">
        <v>158360</v>
      </c>
      <c r="J19" s="21">
        <v>51880.942614</v>
      </c>
      <c r="K19" s="16">
        <v>1474821</v>
      </c>
      <c r="L19" s="27">
        <v>789051.035473</v>
      </c>
      <c r="M19" s="17">
        <v>1689373</v>
      </c>
      <c r="N19" s="27">
        <v>608850.197347</v>
      </c>
      <c r="O19" s="30">
        <v>0</v>
      </c>
      <c r="P19" s="17">
        <v>0</v>
      </c>
      <c r="Q19" s="30">
        <v>0</v>
      </c>
      <c r="R19" s="16">
        <v>1663610</v>
      </c>
      <c r="S19" s="27">
        <v>502860.22051901004</v>
      </c>
      <c r="T19" s="17">
        <f>C19+E19+G19+I19+K19+M19+O19+P19+Q19+R19</f>
        <v>11289922</v>
      </c>
      <c r="U19" s="27">
        <f>D19+F19+H19+J19+L19+N19+S19</f>
        <v>3291300.2731691403</v>
      </c>
    </row>
    <row r="20" spans="2:21" ht="18">
      <c r="B20" s="25" t="s">
        <v>16</v>
      </c>
      <c r="C20" s="15">
        <v>1104736</v>
      </c>
      <c r="D20" s="22">
        <v>190977.87314801995</v>
      </c>
      <c r="E20" s="15">
        <v>44174</v>
      </c>
      <c r="F20" s="22">
        <v>30201.824974</v>
      </c>
      <c r="G20" s="15">
        <v>1466</v>
      </c>
      <c r="H20" s="22">
        <v>227.26664</v>
      </c>
      <c r="I20" s="15">
        <v>154205</v>
      </c>
      <c r="J20" s="22">
        <v>30076.929483</v>
      </c>
      <c r="K20" s="16">
        <v>465083</v>
      </c>
      <c r="L20" s="28">
        <v>270803.213958</v>
      </c>
      <c r="M20" s="16">
        <v>627848</v>
      </c>
      <c r="N20" s="28">
        <v>290756.788335</v>
      </c>
      <c r="O20" s="31">
        <v>6</v>
      </c>
      <c r="P20" s="16">
        <v>1</v>
      </c>
      <c r="Q20" s="31">
        <v>7</v>
      </c>
      <c r="R20" s="16">
        <v>93745</v>
      </c>
      <c r="S20" s="28">
        <v>24312.68232572</v>
      </c>
      <c r="T20" s="36">
        <f>C20+E20+G20+I20+K20+M20+O20+P20+Q20+R20</f>
        <v>2491271</v>
      </c>
      <c r="U20" s="28">
        <f>D20+F20+H20+J20+L20+N20+S20</f>
        <v>837356.5788637399</v>
      </c>
    </row>
    <row r="21" spans="2:21" ht="18">
      <c r="B21" s="25" t="s">
        <v>17</v>
      </c>
      <c r="C21" s="15">
        <v>392134</v>
      </c>
      <c r="D21" s="22">
        <v>85477.35271559999</v>
      </c>
      <c r="E21" s="15">
        <v>38067</v>
      </c>
      <c r="F21" s="22">
        <v>25873.001363</v>
      </c>
      <c r="G21" s="15">
        <v>151</v>
      </c>
      <c r="H21" s="22">
        <v>23.49198</v>
      </c>
      <c r="I21" s="15">
        <v>237229</v>
      </c>
      <c r="J21" s="22">
        <v>39457.017304</v>
      </c>
      <c r="K21" s="16">
        <v>272132</v>
      </c>
      <c r="L21" s="28">
        <v>171154.211272</v>
      </c>
      <c r="M21" s="16">
        <v>394954</v>
      </c>
      <c r="N21" s="28">
        <v>199170.685984</v>
      </c>
      <c r="O21" s="31">
        <v>44</v>
      </c>
      <c r="P21" s="16">
        <v>2</v>
      </c>
      <c r="Q21" s="31">
        <v>34</v>
      </c>
      <c r="R21" s="16">
        <v>36905</v>
      </c>
      <c r="S21" s="28">
        <v>10010.64392036</v>
      </c>
      <c r="T21" s="36">
        <f>C21+E21+G21+I21+K21+M21+O21+P21+Q21+R21</f>
        <v>1371652</v>
      </c>
      <c r="U21" s="28">
        <f>D21+F21+H21+J21+L21+N21+S21</f>
        <v>531166.40453896</v>
      </c>
    </row>
    <row r="22" spans="2:21" ht="18">
      <c r="B22" s="26" t="s">
        <v>18</v>
      </c>
      <c r="C22" s="15">
        <v>194755</v>
      </c>
      <c r="D22" s="23">
        <v>32177.939099099985</v>
      </c>
      <c r="E22" s="15">
        <v>20579</v>
      </c>
      <c r="F22" s="23">
        <v>13286.892087</v>
      </c>
      <c r="G22" s="15">
        <v>205</v>
      </c>
      <c r="H22" s="23">
        <v>24.6829</v>
      </c>
      <c r="I22" s="15">
        <v>178606</v>
      </c>
      <c r="J22" s="23">
        <v>31244.438095</v>
      </c>
      <c r="K22" s="16">
        <v>112589</v>
      </c>
      <c r="L22" s="29">
        <v>68083.68859</v>
      </c>
      <c r="M22" s="16">
        <v>151944</v>
      </c>
      <c r="N22" s="29">
        <v>77088.863138</v>
      </c>
      <c r="O22" s="32">
        <v>0</v>
      </c>
      <c r="P22" s="16">
        <v>0</v>
      </c>
      <c r="Q22" s="31">
        <v>0</v>
      </c>
      <c r="R22" s="16">
        <v>14277</v>
      </c>
      <c r="S22" s="28">
        <v>4271.3639091000005</v>
      </c>
      <c r="T22" s="20">
        <f>C22+E22+G22+I22+K22+M22+O22+P22+Q22+R22</f>
        <v>672955</v>
      </c>
      <c r="U22" s="28">
        <f>D22+F22+H22+J22+L22+N22+S22</f>
        <v>226177.86781820003</v>
      </c>
    </row>
    <row r="23" spans="2:21" ht="18">
      <c r="B23" s="18" t="s">
        <v>0</v>
      </c>
      <c r="C23" s="33">
        <f aca="true" t="shared" si="1" ref="C23:S23">SUM(C19:C22)</f>
        <v>7902015</v>
      </c>
      <c r="D23" s="19">
        <f t="shared" si="1"/>
        <v>1580976.0228868504</v>
      </c>
      <c r="E23" s="33">
        <f t="shared" si="1"/>
        <v>183233</v>
      </c>
      <c r="F23" s="19">
        <f t="shared" si="1"/>
        <v>133753.03886</v>
      </c>
      <c r="G23" s="33">
        <f t="shared" si="1"/>
        <v>14777</v>
      </c>
      <c r="H23" s="19">
        <f t="shared" si="1"/>
        <v>2199.1403759999994</v>
      </c>
      <c r="I23" s="33">
        <f t="shared" si="1"/>
        <v>728400</v>
      </c>
      <c r="J23" s="19">
        <f t="shared" si="1"/>
        <v>152659.32749599998</v>
      </c>
      <c r="K23" s="33">
        <f t="shared" si="1"/>
        <v>2324625</v>
      </c>
      <c r="L23" s="19">
        <f t="shared" si="1"/>
        <v>1299092.1492929999</v>
      </c>
      <c r="M23" s="33">
        <f t="shared" si="1"/>
        <v>2864119</v>
      </c>
      <c r="N23" s="34">
        <f t="shared" si="1"/>
        <v>1175866.534804</v>
      </c>
      <c r="O23" s="19">
        <f t="shared" si="1"/>
        <v>50</v>
      </c>
      <c r="P23" s="33">
        <f t="shared" si="1"/>
        <v>3</v>
      </c>
      <c r="Q23" s="35">
        <f t="shared" si="1"/>
        <v>41</v>
      </c>
      <c r="R23" s="19">
        <f t="shared" si="1"/>
        <v>1808537</v>
      </c>
      <c r="S23" s="34">
        <f t="shared" si="1"/>
        <v>541454.91067419</v>
      </c>
      <c r="T23" s="19">
        <f>SUM(T19:T22)</f>
        <v>15825800</v>
      </c>
      <c r="U23" s="34">
        <f>SUM(U19:U22)</f>
        <v>4886001.1243900405</v>
      </c>
    </row>
    <row r="25" spans="2:21" ht="18">
      <c r="B25" s="65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36" customHeight="1">
      <c r="B26" s="4"/>
      <c r="C26" s="68" t="s">
        <v>1</v>
      </c>
      <c r="D26" s="69"/>
      <c r="E26" s="59" t="s">
        <v>2</v>
      </c>
      <c r="F26" s="60"/>
      <c r="G26" s="59" t="s">
        <v>6</v>
      </c>
      <c r="H26" s="60"/>
      <c r="I26" s="59" t="s">
        <v>63</v>
      </c>
      <c r="J26" s="60"/>
      <c r="K26" s="59" t="s">
        <v>64</v>
      </c>
      <c r="L26" s="60"/>
      <c r="M26" s="59" t="s">
        <v>65</v>
      </c>
      <c r="N26" s="60"/>
      <c r="O26" s="43" t="s">
        <v>66</v>
      </c>
      <c r="P26" s="43" t="s">
        <v>67</v>
      </c>
      <c r="Q26" s="13" t="s">
        <v>3</v>
      </c>
      <c r="R26" s="70" t="s">
        <v>7</v>
      </c>
      <c r="S26" s="70"/>
      <c r="T26" s="59" t="s">
        <v>0</v>
      </c>
      <c r="U26" s="60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218</v>
      </c>
      <c r="D28" s="22">
        <v>19.903997</v>
      </c>
      <c r="E28" s="15">
        <v>0</v>
      </c>
      <c r="F28" s="22">
        <v>0</v>
      </c>
      <c r="G28" s="15">
        <v>0</v>
      </c>
      <c r="H28" s="22">
        <v>0</v>
      </c>
      <c r="I28" s="15">
        <v>2499</v>
      </c>
      <c r="J28" s="21">
        <v>493.820781</v>
      </c>
      <c r="K28" s="16">
        <v>108</v>
      </c>
      <c r="L28" s="28">
        <v>43.253</v>
      </c>
      <c r="M28" s="16">
        <v>0</v>
      </c>
      <c r="N28" s="28">
        <v>0</v>
      </c>
      <c r="O28" s="31">
        <v>0</v>
      </c>
      <c r="P28" s="16">
        <v>0</v>
      </c>
      <c r="Q28" s="31">
        <v>0</v>
      </c>
      <c r="R28" s="16">
        <v>37</v>
      </c>
      <c r="S28" s="27">
        <v>15.07114</v>
      </c>
      <c r="T28" s="37">
        <f>C28+E28+G28+I28+K28+M28+O28+P28+Q28+R28</f>
        <v>2862</v>
      </c>
      <c r="U28" s="28">
        <f>D28+F28+H28+J28+L28+N28+S28</f>
        <v>572.0489180000001</v>
      </c>
    </row>
    <row r="29" spans="2:21" ht="18">
      <c r="B29" s="25" t="s">
        <v>21</v>
      </c>
      <c r="C29" s="15">
        <v>1527011</v>
      </c>
      <c r="D29" s="22">
        <v>384436.21500877006</v>
      </c>
      <c r="E29" s="15">
        <v>85664</v>
      </c>
      <c r="F29" s="22">
        <v>54764.750094</v>
      </c>
      <c r="G29" s="15">
        <v>235</v>
      </c>
      <c r="H29" s="22">
        <v>44.620208</v>
      </c>
      <c r="I29" s="15">
        <v>162950</v>
      </c>
      <c r="J29" s="22">
        <v>30757.372472</v>
      </c>
      <c r="K29" s="16">
        <v>794572</v>
      </c>
      <c r="L29" s="28">
        <v>418938.583332</v>
      </c>
      <c r="M29" s="16">
        <v>1183315</v>
      </c>
      <c r="N29" s="28">
        <v>454897.127092</v>
      </c>
      <c r="O29" s="31">
        <v>0</v>
      </c>
      <c r="P29" s="16">
        <v>0</v>
      </c>
      <c r="Q29" s="31">
        <v>0</v>
      </c>
      <c r="R29" s="16">
        <v>382011</v>
      </c>
      <c r="S29" s="28">
        <v>142790.444581</v>
      </c>
      <c r="T29" s="20">
        <f aca="true" t="shared" si="2" ref="T29:T60">C29+E29+G29+I29+K29+M29+O29+P29+Q29+R29</f>
        <v>4135758</v>
      </c>
      <c r="U29" s="28">
        <f aca="true" t="shared" si="3" ref="U29:U60">D29+F29+H29+J29+L29+N29+S29</f>
        <v>1486629.1127877699</v>
      </c>
    </row>
    <row r="30" spans="2:21" ht="18">
      <c r="B30" s="25" t="s">
        <v>22</v>
      </c>
      <c r="C30" s="15">
        <v>3621</v>
      </c>
      <c r="D30" s="22">
        <v>1613.75974454</v>
      </c>
      <c r="E30" s="15">
        <v>361</v>
      </c>
      <c r="F30" s="22">
        <v>254.022137</v>
      </c>
      <c r="G30" s="15">
        <v>0</v>
      </c>
      <c r="H30" s="22">
        <v>0</v>
      </c>
      <c r="I30" s="15">
        <v>2046</v>
      </c>
      <c r="J30" s="22">
        <v>361.296847</v>
      </c>
      <c r="K30" s="16">
        <v>7755</v>
      </c>
      <c r="L30" s="28">
        <v>5370.290563</v>
      </c>
      <c r="M30" s="16">
        <v>4552</v>
      </c>
      <c r="N30" s="28">
        <v>2809.577142</v>
      </c>
      <c r="O30" s="31">
        <v>0</v>
      </c>
      <c r="P30" s="16">
        <v>0</v>
      </c>
      <c r="Q30" s="31">
        <v>0</v>
      </c>
      <c r="R30" s="16">
        <v>1089</v>
      </c>
      <c r="S30" s="28">
        <v>373.986367</v>
      </c>
      <c r="T30" s="20">
        <f t="shared" si="2"/>
        <v>19424</v>
      </c>
      <c r="U30" s="28">
        <f t="shared" si="3"/>
        <v>10782.932800539998</v>
      </c>
    </row>
    <row r="31" spans="2:21" ht="18">
      <c r="B31" s="25" t="s">
        <v>23</v>
      </c>
      <c r="C31" s="15">
        <v>2428</v>
      </c>
      <c r="D31" s="22">
        <v>405.34124492999996</v>
      </c>
      <c r="E31" s="15">
        <v>200</v>
      </c>
      <c r="F31" s="22">
        <v>113.67072</v>
      </c>
      <c r="G31" s="15">
        <v>0</v>
      </c>
      <c r="H31" s="22">
        <v>0</v>
      </c>
      <c r="I31" s="15">
        <v>702</v>
      </c>
      <c r="J31" s="22">
        <v>176.051895</v>
      </c>
      <c r="K31" s="16">
        <v>6160</v>
      </c>
      <c r="L31" s="28">
        <v>3784.089644</v>
      </c>
      <c r="M31" s="16">
        <v>2217</v>
      </c>
      <c r="N31" s="28">
        <v>1436.319457</v>
      </c>
      <c r="O31" s="31">
        <v>0</v>
      </c>
      <c r="P31" s="16">
        <v>0</v>
      </c>
      <c r="Q31" s="31">
        <v>0</v>
      </c>
      <c r="R31" s="16">
        <v>926</v>
      </c>
      <c r="S31" s="28">
        <v>267.990796</v>
      </c>
      <c r="T31" s="20">
        <f t="shared" si="2"/>
        <v>12633</v>
      </c>
      <c r="U31" s="28">
        <f t="shared" si="3"/>
        <v>6183.463756929999</v>
      </c>
    </row>
    <row r="32" spans="2:21" ht="18">
      <c r="B32" s="25" t="s">
        <v>24</v>
      </c>
      <c r="C32" s="15">
        <v>297254</v>
      </c>
      <c r="D32" s="22">
        <v>70236.37856930002</v>
      </c>
      <c r="E32" s="15">
        <v>3008</v>
      </c>
      <c r="F32" s="22">
        <v>1773.586536</v>
      </c>
      <c r="G32" s="15">
        <v>6439</v>
      </c>
      <c r="H32" s="22">
        <v>845.872496</v>
      </c>
      <c r="I32" s="15">
        <v>16373</v>
      </c>
      <c r="J32" s="22">
        <v>4821.042904</v>
      </c>
      <c r="K32" s="16">
        <v>82698</v>
      </c>
      <c r="L32" s="28">
        <v>48409.870617</v>
      </c>
      <c r="M32" s="16">
        <v>81511</v>
      </c>
      <c r="N32" s="28">
        <v>29375.705707</v>
      </c>
      <c r="O32" s="31">
        <v>0</v>
      </c>
      <c r="P32" s="16">
        <v>0</v>
      </c>
      <c r="Q32" s="31">
        <v>0</v>
      </c>
      <c r="R32" s="16">
        <v>87602</v>
      </c>
      <c r="S32" s="28">
        <v>22893.462528760003</v>
      </c>
      <c r="T32" s="20">
        <f t="shared" si="2"/>
        <v>574885</v>
      </c>
      <c r="U32" s="28">
        <f t="shared" si="3"/>
        <v>178355.91935806003</v>
      </c>
    </row>
    <row r="33" spans="2:21" ht="18">
      <c r="B33" s="25" t="s">
        <v>25</v>
      </c>
      <c r="C33" s="15">
        <v>2058222</v>
      </c>
      <c r="D33" s="22">
        <v>341822.85586953</v>
      </c>
      <c r="E33" s="15">
        <v>3593</v>
      </c>
      <c r="F33" s="22">
        <v>20133.13793</v>
      </c>
      <c r="G33" s="15">
        <v>1467</v>
      </c>
      <c r="H33" s="22">
        <v>339.105694</v>
      </c>
      <c r="I33" s="15">
        <v>14560</v>
      </c>
      <c r="J33" s="22">
        <v>5818.734789</v>
      </c>
      <c r="K33" s="16">
        <v>244964</v>
      </c>
      <c r="L33" s="28">
        <v>108048.370801</v>
      </c>
      <c r="M33" s="16">
        <v>187373</v>
      </c>
      <c r="N33" s="28">
        <v>63225.294726</v>
      </c>
      <c r="O33" s="31">
        <v>0</v>
      </c>
      <c r="P33" s="16">
        <v>0</v>
      </c>
      <c r="Q33" s="31">
        <v>0</v>
      </c>
      <c r="R33" s="16">
        <v>431940</v>
      </c>
      <c r="S33" s="40">
        <v>124706.48386689</v>
      </c>
      <c r="T33" s="20">
        <f t="shared" si="2"/>
        <v>2942119</v>
      </c>
      <c r="U33" s="28">
        <f t="shared" si="3"/>
        <v>664093.9836764201</v>
      </c>
    </row>
    <row r="34" spans="2:21" ht="18">
      <c r="B34" s="25" t="s">
        <v>26</v>
      </c>
      <c r="C34" s="15">
        <v>129025</v>
      </c>
      <c r="D34" s="22">
        <v>42511.12080326</v>
      </c>
      <c r="E34" s="15">
        <v>7096</v>
      </c>
      <c r="F34" s="22">
        <v>3900.892307</v>
      </c>
      <c r="G34" s="15">
        <v>1700</v>
      </c>
      <c r="H34" s="22">
        <v>229.432549</v>
      </c>
      <c r="I34" s="15">
        <v>127092</v>
      </c>
      <c r="J34" s="22">
        <v>20979.925961</v>
      </c>
      <c r="K34" s="16">
        <v>63507</v>
      </c>
      <c r="L34" s="28">
        <v>38823.128863</v>
      </c>
      <c r="M34" s="16">
        <v>62251</v>
      </c>
      <c r="N34" s="28">
        <v>25934.147415</v>
      </c>
      <c r="O34" s="31">
        <v>0</v>
      </c>
      <c r="P34" s="16">
        <v>0</v>
      </c>
      <c r="Q34" s="31">
        <v>0</v>
      </c>
      <c r="R34" s="16">
        <v>57531</v>
      </c>
      <c r="S34" s="40">
        <v>15420.2491214</v>
      </c>
      <c r="T34" s="20">
        <f t="shared" si="2"/>
        <v>448202</v>
      </c>
      <c r="U34" s="28">
        <f t="shared" si="3"/>
        <v>147798.89701965998</v>
      </c>
    </row>
    <row r="35" spans="2:21" ht="18">
      <c r="B35" s="25" t="s">
        <v>27</v>
      </c>
      <c r="C35" s="15">
        <v>202277</v>
      </c>
      <c r="D35" s="22">
        <v>33098.43958556</v>
      </c>
      <c r="E35" s="15">
        <v>7913</v>
      </c>
      <c r="F35" s="22">
        <v>3138.989855</v>
      </c>
      <c r="G35" s="15">
        <v>45</v>
      </c>
      <c r="H35" s="22">
        <v>7.272048</v>
      </c>
      <c r="I35" s="15">
        <v>6108</v>
      </c>
      <c r="J35" s="22">
        <v>8379.358406</v>
      </c>
      <c r="K35" s="16">
        <v>57194</v>
      </c>
      <c r="L35" s="28">
        <v>27183.699268</v>
      </c>
      <c r="M35" s="16">
        <v>80679</v>
      </c>
      <c r="N35" s="28">
        <v>33102.933903</v>
      </c>
      <c r="O35" s="31">
        <v>48</v>
      </c>
      <c r="P35" s="16">
        <v>3</v>
      </c>
      <c r="Q35" s="31">
        <v>41</v>
      </c>
      <c r="R35" s="16">
        <v>24515</v>
      </c>
      <c r="S35" s="40">
        <v>6951.34056253</v>
      </c>
      <c r="T35" s="20">
        <f t="shared" si="2"/>
        <v>378823</v>
      </c>
      <c r="U35" s="28">
        <f t="shared" si="3"/>
        <v>111862.03362809</v>
      </c>
    </row>
    <row r="36" spans="2:21" ht="18">
      <c r="B36" s="25" t="s">
        <v>28</v>
      </c>
      <c r="C36" s="15">
        <v>86872</v>
      </c>
      <c r="D36" s="22">
        <v>28700.134340490007</v>
      </c>
      <c r="E36" s="15">
        <v>3417</v>
      </c>
      <c r="F36" s="22">
        <v>2124.598045</v>
      </c>
      <c r="G36" s="15">
        <v>16</v>
      </c>
      <c r="H36" s="22">
        <v>4.902804</v>
      </c>
      <c r="I36" s="15">
        <v>6319</v>
      </c>
      <c r="J36" s="22">
        <v>1951.125543</v>
      </c>
      <c r="K36" s="16">
        <v>52740</v>
      </c>
      <c r="L36" s="28">
        <v>30953.457403</v>
      </c>
      <c r="M36" s="16">
        <v>64552</v>
      </c>
      <c r="N36" s="28">
        <v>27570.199868</v>
      </c>
      <c r="O36" s="31">
        <v>0</v>
      </c>
      <c r="P36" s="16">
        <v>0</v>
      </c>
      <c r="Q36" s="31">
        <v>0</v>
      </c>
      <c r="R36" s="16">
        <v>26121</v>
      </c>
      <c r="S36" s="40">
        <v>7513.88042</v>
      </c>
      <c r="T36" s="20">
        <f t="shared" si="2"/>
        <v>240037</v>
      </c>
      <c r="U36" s="28">
        <f t="shared" si="3"/>
        <v>98818.29842349</v>
      </c>
    </row>
    <row r="37" spans="2:21" ht="18">
      <c r="B37" s="25" t="s">
        <v>29</v>
      </c>
      <c r="C37" s="15">
        <v>49616</v>
      </c>
      <c r="D37" s="22">
        <v>5559.17184221</v>
      </c>
      <c r="E37" s="15">
        <v>1240</v>
      </c>
      <c r="F37" s="22">
        <v>1109.858745</v>
      </c>
      <c r="G37" s="15">
        <v>16</v>
      </c>
      <c r="H37" s="22">
        <v>13.89077</v>
      </c>
      <c r="I37" s="15">
        <v>3802</v>
      </c>
      <c r="J37" s="22">
        <v>1167.167909</v>
      </c>
      <c r="K37" s="16">
        <v>11180</v>
      </c>
      <c r="L37" s="28">
        <v>10440.652338</v>
      </c>
      <c r="M37" s="16">
        <v>9419</v>
      </c>
      <c r="N37" s="28">
        <v>7078.233885</v>
      </c>
      <c r="O37" s="31">
        <v>0</v>
      </c>
      <c r="P37" s="16">
        <v>0</v>
      </c>
      <c r="Q37" s="31">
        <v>0</v>
      </c>
      <c r="R37" s="16">
        <v>9206</v>
      </c>
      <c r="S37" s="40">
        <v>2860.452909</v>
      </c>
      <c r="T37" s="20">
        <f t="shared" si="2"/>
        <v>84479</v>
      </c>
      <c r="U37" s="28">
        <f t="shared" si="3"/>
        <v>28229.428398210002</v>
      </c>
    </row>
    <row r="38" spans="2:21" ht="18">
      <c r="B38" s="25" t="s">
        <v>30</v>
      </c>
      <c r="C38" s="15">
        <v>66596</v>
      </c>
      <c r="D38" s="22">
        <v>9622.668199560003</v>
      </c>
      <c r="E38" s="15">
        <v>1226</v>
      </c>
      <c r="F38" s="22">
        <v>674.387551</v>
      </c>
      <c r="G38" s="15">
        <v>246</v>
      </c>
      <c r="H38" s="22">
        <v>32.964584</v>
      </c>
      <c r="I38" s="15">
        <v>23280</v>
      </c>
      <c r="J38" s="22">
        <v>3943.531238</v>
      </c>
      <c r="K38" s="16">
        <v>17506</v>
      </c>
      <c r="L38" s="28">
        <v>10664.740778</v>
      </c>
      <c r="M38" s="16">
        <v>17434</v>
      </c>
      <c r="N38" s="28">
        <v>7903.88876</v>
      </c>
      <c r="O38" s="31">
        <v>0</v>
      </c>
      <c r="P38" s="16">
        <v>0</v>
      </c>
      <c r="Q38" s="31">
        <v>0</v>
      </c>
      <c r="R38" s="16">
        <v>14272</v>
      </c>
      <c r="S38" s="40">
        <v>4056.81759329</v>
      </c>
      <c r="T38" s="20">
        <f t="shared" si="2"/>
        <v>140560</v>
      </c>
      <c r="U38" s="28">
        <f t="shared" si="3"/>
        <v>36898.99870385</v>
      </c>
    </row>
    <row r="39" spans="2:21" ht="18">
      <c r="B39" s="25" t="s">
        <v>31</v>
      </c>
      <c r="C39" s="15">
        <v>118109</v>
      </c>
      <c r="D39" s="22">
        <v>28948.637256719998</v>
      </c>
      <c r="E39" s="15">
        <v>2446</v>
      </c>
      <c r="F39" s="22">
        <v>1606.056648</v>
      </c>
      <c r="G39" s="15">
        <v>34</v>
      </c>
      <c r="H39" s="22">
        <v>5.693736</v>
      </c>
      <c r="I39" s="15">
        <v>13405</v>
      </c>
      <c r="J39" s="22">
        <v>2951.55648</v>
      </c>
      <c r="K39" s="16">
        <v>34320</v>
      </c>
      <c r="L39" s="28">
        <v>23752.495911</v>
      </c>
      <c r="M39" s="16">
        <v>63308</v>
      </c>
      <c r="N39" s="28">
        <v>26580.947324</v>
      </c>
      <c r="O39" s="31">
        <v>0</v>
      </c>
      <c r="P39" s="16">
        <v>0</v>
      </c>
      <c r="Q39" s="31">
        <v>0</v>
      </c>
      <c r="R39" s="16">
        <v>24637</v>
      </c>
      <c r="S39" s="40">
        <v>6375.966071309999</v>
      </c>
      <c r="T39" s="20">
        <f t="shared" si="2"/>
        <v>256259</v>
      </c>
      <c r="U39" s="28">
        <f t="shared" si="3"/>
        <v>90221.35342703002</v>
      </c>
    </row>
    <row r="40" spans="2:21" ht="18">
      <c r="B40" s="25" t="s">
        <v>32</v>
      </c>
      <c r="C40" s="15">
        <v>90891</v>
      </c>
      <c r="D40" s="22">
        <v>25609.77937181</v>
      </c>
      <c r="E40" s="15">
        <v>2836</v>
      </c>
      <c r="F40" s="22">
        <v>2343.986862</v>
      </c>
      <c r="G40" s="15">
        <v>802</v>
      </c>
      <c r="H40" s="22">
        <v>109.939409</v>
      </c>
      <c r="I40" s="15">
        <v>8949</v>
      </c>
      <c r="J40" s="22">
        <v>3001.262875</v>
      </c>
      <c r="K40" s="16">
        <v>46592</v>
      </c>
      <c r="L40" s="28">
        <v>29733.968215</v>
      </c>
      <c r="M40" s="16">
        <v>59265</v>
      </c>
      <c r="N40" s="28">
        <v>30121.715502</v>
      </c>
      <c r="O40" s="31">
        <v>0</v>
      </c>
      <c r="P40" s="16">
        <v>0</v>
      </c>
      <c r="Q40" s="31">
        <v>0</v>
      </c>
      <c r="R40" s="16">
        <v>24991</v>
      </c>
      <c r="S40" s="40">
        <v>6957.7263508099995</v>
      </c>
      <c r="T40" s="20">
        <f t="shared" si="2"/>
        <v>234326</v>
      </c>
      <c r="U40" s="28">
        <f t="shared" si="3"/>
        <v>97878.37858562</v>
      </c>
    </row>
    <row r="41" spans="2:21" ht="18">
      <c r="B41" s="25" t="s">
        <v>33</v>
      </c>
      <c r="C41" s="15">
        <v>10371</v>
      </c>
      <c r="D41" s="22">
        <v>4918.97122081</v>
      </c>
      <c r="E41" s="15">
        <v>5573</v>
      </c>
      <c r="F41" s="22">
        <v>3998.278907</v>
      </c>
      <c r="G41" s="15">
        <v>0</v>
      </c>
      <c r="H41" s="22">
        <v>0</v>
      </c>
      <c r="I41" s="15">
        <v>43086</v>
      </c>
      <c r="J41" s="22">
        <v>7878.277286</v>
      </c>
      <c r="K41" s="16">
        <v>35332</v>
      </c>
      <c r="L41" s="28">
        <v>26681.090379</v>
      </c>
      <c r="M41" s="16">
        <v>30356</v>
      </c>
      <c r="N41" s="28">
        <v>19391.443489</v>
      </c>
      <c r="O41" s="31">
        <v>0</v>
      </c>
      <c r="P41" s="16">
        <v>0</v>
      </c>
      <c r="Q41" s="31">
        <v>0</v>
      </c>
      <c r="R41" s="16">
        <v>1696</v>
      </c>
      <c r="S41" s="40">
        <v>619.272096</v>
      </c>
      <c r="T41" s="20">
        <f t="shared" si="2"/>
        <v>126414</v>
      </c>
      <c r="U41" s="28">
        <f t="shared" si="3"/>
        <v>63487.333377810006</v>
      </c>
    </row>
    <row r="42" spans="2:21" ht="18">
      <c r="B42" s="25" t="s">
        <v>34</v>
      </c>
      <c r="C42" s="15">
        <v>70895</v>
      </c>
      <c r="D42" s="22">
        <v>25824.01091107</v>
      </c>
      <c r="E42" s="15">
        <v>3899</v>
      </c>
      <c r="F42" s="22">
        <v>3683.712211</v>
      </c>
      <c r="G42" s="15">
        <v>935</v>
      </c>
      <c r="H42" s="22">
        <v>143.928343</v>
      </c>
      <c r="I42" s="15">
        <v>6097</v>
      </c>
      <c r="J42" s="22">
        <v>1824.87687</v>
      </c>
      <c r="K42" s="16">
        <v>57510</v>
      </c>
      <c r="L42" s="28">
        <v>43227.826382</v>
      </c>
      <c r="M42" s="16">
        <v>60202</v>
      </c>
      <c r="N42" s="28">
        <v>32926.057986</v>
      </c>
      <c r="O42" s="31">
        <v>0</v>
      </c>
      <c r="P42" s="16">
        <v>0</v>
      </c>
      <c r="Q42" s="31">
        <v>0</v>
      </c>
      <c r="R42" s="16">
        <v>38341</v>
      </c>
      <c r="S42" s="40">
        <v>10346.72234015</v>
      </c>
      <c r="T42" s="20">
        <f t="shared" si="2"/>
        <v>237879</v>
      </c>
      <c r="U42" s="28">
        <f t="shared" si="3"/>
        <v>117977.13504322</v>
      </c>
    </row>
    <row r="43" spans="2:21" ht="18">
      <c r="B43" s="25" t="s">
        <v>35</v>
      </c>
      <c r="C43" s="15">
        <v>803388</v>
      </c>
      <c r="D43" s="22">
        <v>98615.38331660001</v>
      </c>
      <c r="E43" s="15">
        <v>4751</v>
      </c>
      <c r="F43" s="22">
        <v>2886.708204</v>
      </c>
      <c r="G43" s="15">
        <v>96</v>
      </c>
      <c r="H43" s="22">
        <v>13.727926</v>
      </c>
      <c r="I43" s="15">
        <v>8821</v>
      </c>
      <c r="J43" s="22">
        <v>2524.956531</v>
      </c>
      <c r="K43" s="16">
        <v>128436</v>
      </c>
      <c r="L43" s="28">
        <v>59022.794049</v>
      </c>
      <c r="M43" s="16">
        <v>146631</v>
      </c>
      <c r="N43" s="28">
        <v>58523.271701</v>
      </c>
      <c r="O43" s="31">
        <v>0</v>
      </c>
      <c r="P43" s="16">
        <v>0</v>
      </c>
      <c r="Q43" s="31">
        <v>0</v>
      </c>
      <c r="R43" s="16">
        <v>80818</v>
      </c>
      <c r="S43" s="40">
        <v>20909.80171215</v>
      </c>
      <c r="T43" s="20">
        <f t="shared" si="2"/>
        <v>1172941</v>
      </c>
      <c r="U43" s="28">
        <f t="shared" si="3"/>
        <v>242496.64343975</v>
      </c>
    </row>
    <row r="44" spans="2:21" ht="18">
      <c r="B44" s="25" t="s">
        <v>36</v>
      </c>
      <c r="C44" s="15">
        <v>2064</v>
      </c>
      <c r="D44" s="22">
        <v>163.28106289</v>
      </c>
      <c r="E44" s="15">
        <v>64</v>
      </c>
      <c r="F44" s="22">
        <v>106.7204</v>
      </c>
      <c r="G44" s="15">
        <v>0</v>
      </c>
      <c r="H44" s="22">
        <v>0</v>
      </c>
      <c r="I44" s="15">
        <v>388</v>
      </c>
      <c r="J44" s="22">
        <v>46.1236</v>
      </c>
      <c r="K44" s="16">
        <v>692</v>
      </c>
      <c r="L44" s="28">
        <v>344.989404</v>
      </c>
      <c r="M44" s="16">
        <v>235</v>
      </c>
      <c r="N44" s="28">
        <v>184.0393</v>
      </c>
      <c r="O44" s="31">
        <v>0</v>
      </c>
      <c r="P44" s="16">
        <v>0</v>
      </c>
      <c r="Q44" s="31">
        <v>0</v>
      </c>
      <c r="R44" s="16">
        <v>4</v>
      </c>
      <c r="S44" s="40">
        <v>2.15</v>
      </c>
      <c r="T44" s="20">
        <f t="shared" si="2"/>
        <v>3447</v>
      </c>
      <c r="U44" s="28">
        <f t="shared" si="3"/>
        <v>847.3037668899999</v>
      </c>
    </row>
    <row r="45" spans="2:21" ht="18">
      <c r="B45" s="25" t="s">
        <v>37</v>
      </c>
      <c r="C45" s="15">
        <v>2265</v>
      </c>
      <c r="D45" s="22">
        <v>1176.12107222</v>
      </c>
      <c r="E45" s="15">
        <v>1131</v>
      </c>
      <c r="F45" s="22">
        <v>554.493189</v>
      </c>
      <c r="G45" s="15">
        <v>0</v>
      </c>
      <c r="H45" s="22">
        <v>0</v>
      </c>
      <c r="I45" s="15">
        <v>1121</v>
      </c>
      <c r="J45" s="22">
        <v>255.171566</v>
      </c>
      <c r="K45" s="16">
        <v>4919</v>
      </c>
      <c r="L45" s="28">
        <v>3199.35249</v>
      </c>
      <c r="M45" s="16">
        <v>5203</v>
      </c>
      <c r="N45" s="28">
        <v>2350.1598</v>
      </c>
      <c r="O45" s="31">
        <v>0</v>
      </c>
      <c r="P45" s="16">
        <v>0</v>
      </c>
      <c r="Q45" s="31">
        <v>0</v>
      </c>
      <c r="R45" s="16">
        <v>321</v>
      </c>
      <c r="S45" s="40">
        <v>91.359439</v>
      </c>
      <c r="T45" s="20">
        <f t="shared" si="2"/>
        <v>14960</v>
      </c>
      <c r="U45" s="28">
        <f t="shared" si="3"/>
        <v>7626.65755622</v>
      </c>
    </row>
    <row r="46" spans="2:21" ht="18">
      <c r="B46" s="25" t="s">
        <v>38</v>
      </c>
      <c r="C46" s="15">
        <v>209371</v>
      </c>
      <c r="D46" s="22">
        <v>31194.05474551</v>
      </c>
      <c r="E46" s="15">
        <v>3658</v>
      </c>
      <c r="F46" s="22">
        <v>1915.429489</v>
      </c>
      <c r="G46" s="15">
        <v>65</v>
      </c>
      <c r="H46" s="22">
        <v>12.368517</v>
      </c>
      <c r="I46" s="15">
        <v>62093</v>
      </c>
      <c r="J46" s="22">
        <v>10626.39671</v>
      </c>
      <c r="K46" s="16">
        <v>56405</v>
      </c>
      <c r="L46" s="28">
        <v>30930.679118</v>
      </c>
      <c r="M46" s="16">
        <v>55733</v>
      </c>
      <c r="N46" s="28">
        <v>27046.764487</v>
      </c>
      <c r="O46" s="31">
        <v>0</v>
      </c>
      <c r="P46" s="16">
        <v>0</v>
      </c>
      <c r="Q46" s="31">
        <v>0</v>
      </c>
      <c r="R46" s="16">
        <v>44684</v>
      </c>
      <c r="S46" s="40">
        <v>12648.99395003</v>
      </c>
      <c r="T46" s="20">
        <f t="shared" si="2"/>
        <v>432009</v>
      </c>
      <c r="U46" s="28">
        <f t="shared" si="3"/>
        <v>114374.68701653999</v>
      </c>
    </row>
    <row r="47" spans="2:21" ht="18">
      <c r="B47" s="25" t="s">
        <v>39</v>
      </c>
      <c r="C47" s="15">
        <v>9090</v>
      </c>
      <c r="D47" s="22">
        <v>5383.59803902</v>
      </c>
      <c r="E47" s="15">
        <v>869</v>
      </c>
      <c r="F47" s="22">
        <v>475.019968</v>
      </c>
      <c r="G47" s="15">
        <v>222</v>
      </c>
      <c r="H47" s="22">
        <v>31.664</v>
      </c>
      <c r="I47" s="15">
        <v>10341</v>
      </c>
      <c r="J47" s="22">
        <v>2142.848435</v>
      </c>
      <c r="K47" s="16">
        <v>14325</v>
      </c>
      <c r="L47" s="28">
        <v>8329.931122</v>
      </c>
      <c r="M47" s="16">
        <v>13507</v>
      </c>
      <c r="N47" s="28">
        <v>5650.163291</v>
      </c>
      <c r="O47" s="31">
        <v>0</v>
      </c>
      <c r="P47" s="16">
        <v>0</v>
      </c>
      <c r="Q47" s="31">
        <v>0</v>
      </c>
      <c r="R47" s="16">
        <v>5911</v>
      </c>
      <c r="S47" s="40">
        <v>1574.58475</v>
      </c>
      <c r="T47" s="20">
        <f t="shared" si="2"/>
        <v>54265</v>
      </c>
      <c r="U47" s="28">
        <f t="shared" si="3"/>
        <v>23587.809605019997</v>
      </c>
    </row>
    <row r="48" spans="2:21" ht="18">
      <c r="B48" s="25" t="s">
        <v>40</v>
      </c>
      <c r="C48" s="15">
        <v>71074</v>
      </c>
      <c r="D48" s="22">
        <v>27015.266040550006</v>
      </c>
      <c r="E48" s="15">
        <v>4338</v>
      </c>
      <c r="F48" s="22">
        <v>3819.524027</v>
      </c>
      <c r="G48" s="15">
        <v>1377</v>
      </c>
      <c r="H48" s="22">
        <v>180.805973</v>
      </c>
      <c r="I48" s="15">
        <v>5286</v>
      </c>
      <c r="J48" s="22">
        <v>1440.694561</v>
      </c>
      <c r="K48" s="16">
        <v>44037</v>
      </c>
      <c r="L48" s="28">
        <v>30635.240146</v>
      </c>
      <c r="M48" s="16">
        <v>50986</v>
      </c>
      <c r="N48" s="28">
        <v>24915.568916</v>
      </c>
      <c r="O48" s="31">
        <v>0</v>
      </c>
      <c r="P48" s="16">
        <v>0</v>
      </c>
      <c r="Q48" s="31">
        <v>0</v>
      </c>
      <c r="R48" s="16">
        <v>27390</v>
      </c>
      <c r="S48" s="40">
        <v>7159.869057190001</v>
      </c>
      <c r="T48" s="20">
        <f t="shared" si="2"/>
        <v>204488</v>
      </c>
      <c r="U48" s="28">
        <f t="shared" si="3"/>
        <v>95166.96872074</v>
      </c>
    </row>
    <row r="49" spans="2:21" ht="18">
      <c r="B49" s="25" t="s">
        <v>41</v>
      </c>
      <c r="C49" s="15">
        <v>296383</v>
      </c>
      <c r="D49" s="22">
        <v>38621.27478827</v>
      </c>
      <c r="E49" s="15">
        <v>2451</v>
      </c>
      <c r="F49" s="22">
        <v>1779.535788</v>
      </c>
      <c r="G49" s="15">
        <v>15</v>
      </c>
      <c r="H49" s="22">
        <v>2.53318</v>
      </c>
      <c r="I49" s="15">
        <v>6633</v>
      </c>
      <c r="J49" s="22">
        <v>2380.1487</v>
      </c>
      <c r="K49" s="16">
        <v>43358</v>
      </c>
      <c r="L49" s="28">
        <v>27166.04566</v>
      </c>
      <c r="M49" s="16">
        <v>48672</v>
      </c>
      <c r="N49" s="28">
        <v>20788.642439</v>
      </c>
      <c r="O49" s="31">
        <v>0</v>
      </c>
      <c r="P49" s="16">
        <v>0</v>
      </c>
      <c r="Q49" s="31">
        <v>0</v>
      </c>
      <c r="R49" s="16">
        <v>57329</v>
      </c>
      <c r="S49" s="40">
        <v>17041.10561199</v>
      </c>
      <c r="T49" s="20">
        <f t="shared" si="2"/>
        <v>454841</v>
      </c>
      <c r="U49" s="28">
        <f t="shared" si="3"/>
        <v>107779.28616726</v>
      </c>
    </row>
    <row r="50" spans="2:21" ht="18">
      <c r="B50" s="25" t="s">
        <v>42</v>
      </c>
      <c r="C50" s="15">
        <v>119492</v>
      </c>
      <c r="D50" s="22">
        <v>18421.45448929</v>
      </c>
      <c r="E50" s="15">
        <v>7511</v>
      </c>
      <c r="F50" s="22">
        <v>4376.333555</v>
      </c>
      <c r="G50" s="15">
        <v>1</v>
      </c>
      <c r="H50" s="22">
        <v>0.30052</v>
      </c>
      <c r="I50" s="15">
        <v>14531</v>
      </c>
      <c r="J50" s="22">
        <v>2685.757802</v>
      </c>
      <c r="K50" s="16">
        <v>41732</v>
      </c>
      <c r="L50" s="28">
        <v>29124.111142</v>
      </c>
      <c r="M50" s="16">
        <v>59323</v>
      </c>
      <c r="N50" s="28">
        <v>23502.970567</v>
      </c>
      <c r="O50" s="31">
        <v>0</v>
      </c>
      <c r="P50" s="16">
        <v>0</v>
      </c>
      <c r="Q50" s="31">
        <v>0</v>
      </c>
      <c r="R50" s="16">
        <v>25252</v>
      </c>
      <c r="S50" s="40">
        <v>6927.2525341499995</v>
      </c>
      <c r="T50" s="20">
        <f t="shared" si="2"/>
        <v>267842</v>
      </c>
      <c r="U50" s="28">
        <f t="shared" si="3"/>
        <v>85038.18060944001</v>
      </c>
    </row>
    <row r="51" spans="2:21" ht="18">
      <c r="B51" s="25" t="s">
        <v>43</v>
      </c>
      <c r="C51" s="15">
        <v>88038</v>
      </c>
      <c r="D51" s="22">
        <v>30084.112170650005</v>
      </c>
      <c r="E51" s="15">
        <v>4024</v>
      </c>
      <c r="F51" s="22">
        <v>2374.30478</v>
      </c>
      <c r="G51" s="15">
        <v>0</v>
      </c>
      <c r="H51" s="22">
        <v>0</v>
      </c>
      <c r="I51" s="15">
        <v>70686</v>
      </c>
      <c r="J51" s="22">
        <v>11506.037044</v>
      </c>
      <c r="K51" s="16">
        <v>52084</v>
      </c>
      <c r="L51" s="28">
        <v>29688.430118</v>
      </c>
      <c r="M51" s="16">
        <v>53861</v>
      </c>
      <c r="N51" s="28">
        <v>27213.447545</v>
      </c>
      <c r="O51" s="31">
        <v>1</v>
      </c>
      <c r="P51" s="16">
        <v>0</v>
      </c>
      <c r="Q51" s="31">
        <v>0</v>
      </c>
      <c r="R51" s="16">
        <v>55056</v>
      </c>
      <c r="S51" s="40">
        <v>16912.368776</v>
      </c>
      <c r="T51" s="20">
        <f t="shared" si="2"/>
        <v>323750</v>
      </c>
      <c r="U51" s="28">
        <f t="shared" si="3"/>
        <v>117778.70043365001</v>
      </c>
    </row>
    <row r="52" spans="2:21" ht="18">
      <c r="B52" s="25" t="s">
        <v>44</v>
      </c>
      <c r="C52" s="15">
        <v>5025</v>
      </c>
      <c r="D52" s="22">
        <v>1956.96771138</v>
      </c>
      <c r="E52" s="15">
        <v>2878</v>
      </c>
      <c r="F52" s="22">
        <v>1701.993479</v>
      </c>
      <c r="G52" s="15">
        <v>0</v>
      </c>
      <c r="H52" s="22">
        <v>0</v>
      </c>
      <c r="I52" s="15">
        <v>4784</v>
      </c>
      <c r="J52" s="22">
        <v>1467.761538</v>
      </c>
      <c r="K52" s="16">
        <v>17959</v>
      </c>
      <c r="L52" s="28">
        <v>12635.507699</v>
      </c>
      <c r="M52" s="16">
        <v>16346</v>
      </c>
      <c r="N52" s="28">
        <v>8394.117662</v>
      </c>
      <c r="O52" s="31">
        <v>0</v>
      </c>
      <c r="P52" s="16">
        <v>0</v>
      </c>
      <c r="Q52" s="31">
        <v>0</v>
      </c>
      <c r="R52" s="16">
        <v>1767</v>
      </c>
      <c r="S52" s="40">
        <v>524.38365135</v>
      </c>
      <c r="T52" s="20">
        <f t="shared" si="2"/>
        <v>48759</v>
      </c>
      <c r="U52" s="28">
        <f t="shared" si="3"/>
        <v>26680.73174073</v>
      </c>
    </row>
    <row r="53" spans="2:21" ht="18">
      <c r="B53" s="25" t="s">
        <v>45</v>
      </c>
      <c r="C53" s="15">
        <v>38817</v>
      </c>
      <c r="D53" s="22">
        <v>16901.246618269994</v>
      </c>
      <c r="E53" s="15">
        <v>1528</v>
      </c>
      <c r="F53" s="22">
        <v>948.103731</v>
      </c>
      <c r="G53" s="15">
        <v>42</v>
      </c>
      <c r="H53" s="22">
        <v>10.300508</v>
      </c>
      <c r="I53" s="15">
        <v>4652</v>
      </c>
      <c r="J53" s="22">
        <v>1434.224792</v>
      </c>
      <c r="K53" s="16">
        <v>28816</v>
      </c>
      <c r="L53" s="28">
        <v>18198.016488</v>
      </c>
      <c r="M53" s="16">
        <v>30197</v>
      </c>
      <c r="N53" s="28">
        <v>13086.751124</v>
      </c>
      <c r="O53" s="31">
        <v>0</v>
      </c>
      <c r="P53" s="16">
        <v>0</v>
      </c>
      <c r="Q53" s="31">
        <v>0</v>
      </c>
      <c r="R53" s="16">
        <v>17887</v>
      </c>
      <c r="S53" s="40">
        <v>5176.25786715</v>
      </c>
      <c r="T53" s="20">
        <f t="shared" si="2"/>
        <v>121939</v>
      </c>
      <c r="U53" s="28">
        <f t="shared" si="3"/>
        <v>55754.90112842</v>
      </c>
    </row>
    <row r="54" spans="2:21" ht="18">
      <c r="B54" s="25" t="s">
        <v>46</v>
      </c>
      <c r="C54" s="15">
        <v>55973</v>
      </c>
      <c r="D54" s="22">
        <v>26888.936759910004</v>
      </c>
      <c r="E54" s="15">
        <v>1865</v>
      </c>
      <c r="F54" s="22">
        <v>1080.075873</v>
      </c>
      <c r="G54" s="15">
        <v>74</v>
      </c>
      <c r="H54" s="22">
        <v>14.823819</v>
      </c>
      <c r="I54" s="15">
        <v>11651</v>
      </c>
      <c r="J54" s="22">
        <v>2584.526012</v>
      </c>
      <c r="K54" s="16">
        <v>31616</v>
      </c>
      <c r="L54" s="28">
        <v>18672.016933</v>
      </c>
      <c r="M54" s="16">
        <v>32665</v>
      </c>
      <c r="N54" s="28">
        <v>12902.980575</v>
      </c>
      <c r="O54" s="31">
        <v>0</v>
      </c>
      <c r="P54" s="16">
        <v>0</v>
      </c>
      <c r="Q54" s="31">
        <v>0</v>
      </c>
      <c r="R54" s="16">
        <v>41497</v>
      </c>
      <c r="S54" s="40">
        <v>11594.38880636</v>
      </c>
      <c r="T54" s="20">
        <f t="shared" si="2"/>
        <v>175341</v>
      </c>
      <c r="U54" s="28">
        <f t="shared" si="3"/>
        <v>73737.74877827</v>
      </c>
    </row>
    <row r="55" spans="2:21" ht="18">
      <c r="B55" s="25" t="s">
        <v>47</v>
      </c>
      <c r="C55" s="15">
        <v>256911</v>
      </c>
      <c r="D55" s="22">
        <v>65682.25219257998</v>
      </c>
      <c r="E55" s="15">
        <v>8342</v>
      </c>
      <c r="F55" s="22">
        <v>4595.2104</v>
      </c>
      <c r="G55" s="15">
        <v>4</v>
      </c>
      <c r="H55" s="22">
        <v>0.87304</v>
      </c>
      <c r="I55" s="15">
        <v>5640</v>
      </c>
      <c r="J55" s="22">
        <v>1589.371035</v>
      </c>
      <c r="K55" s="16">
        <v>90779</v>
      </c>
      <c r="L55" s="28">
        <v>50782.7133</v>
      </c>
      <c r="M55" s="16">
        <v>115839</v>
      </c>
      <c r="N55" s="28">
        <v>51815.36874</v>
      </c>
      <c r="O55" s="31">
        <v>0</v>
      </c>
      <c r="P55" s="16">
        <v>0</v>
      </c>
      <c r="Q55" s="31">
        <v>0</v>
      </c>
      <c r="R55" s="16">
        <v>88491</v>
      </c>
      <c r="S55" s="40">
        <v>24923.791623330002</v>
      </c>
      <c r="T55" s="20">
        <f t="shared" si="2"/>
        <v>566006</v>
      </c>
      <c r="U55" s="28">
        <f t="shared" si="3"/>
        <v>199389.58033091</v>
      </c>
    </row>
    <row r="56" spans="2:21" ht="18">
      <c r="B56" s="25" t="s">
        <v>48</v>
      </c>
      <c r="C56" s="15">
        <v>70719</v>
      </c>
      <c r="D56" s="22">
        <v>15415.153122050002</v>
      </c>
      <c r="E56" s="15">
        <v>2184</v>
      </c>
      <c r="F56" s="22">
        <v>1639.403811</v>
      </c>
      <c r="G56" s="15">
        <v>652</v>
      </c>
      <c r="H56" s="22">
        <v>101.014378</v>
      </c>
      <c r="I56" s="15">
        <v>5435</v>
      </c>
      <c r="J56" s="22">
        <v>1130.926875</v>
      </c>
      <c r="K56" s="16">
        <v>32497</v>
      </c>
      <c r="L56" s="28">
        <v>23850.449619</v>
      </c>
      <c r="M56" s="16">
        <v>35257</v>
      </c>
      <c r="N56" s="28">
        <v>16679.314103</v>
      </c>
      <c r="O56" s="31">
        <v>1</v>
      </c>
      <c r="P56" s="16">
        <v>0</v>
      </c>
      <c r="Q56" s="31">
        <v>0</v>
      </c>
      <c r="R56" s="16">
        <v>18457</v>
      </c>
      <c r="S56" s="40">
        <v>4951.246472389999</v>
      </c>
      <c r="T56" s="20">
        <f t="shared" si="2"/>
        <v>165202</v>
      </c>
      <c r="U56" s="28">
        <f t="shared" si="3"/>
        <v>63767.50838044</v>
      </c>
    </row>
    <row r="57" spans="2:21" ht="18">
      <c r="B57" s="25" t="s">
        <v>49</v>
      </c>
      <c r="C57" s="15">
        <v>144476</v>
      </c>
      <c r="D57" s="22">
        <v>33174.16732863999</v>
      </c>
      <c r="E57" s="15">
        <v>2883</v>
      </c>
      <c r="F57" s="22">
        <v>1857.170633</v>
      </c>
      <c r="G57" s="15">
        <v>27</v>
      </c>
      <c r="H57" s="22">
        <v>6.710599</v>
      </c>
      <c r="I57" s="15">
        <v>58497</v>
      </c>
      <c r="J57" s="22">
        <v>9949.435342</v>
      </c>
      <c r="K57" s="16">
        <v>53088</v>
      </c>
      <c r="L57" s="28">
        <v>27720.476753</v>
      </c>
      <c r="M57" s="16">
        <v>61185</v>
      </c>
      <c r="N57" s="28">
        <v>24162.341939</v>
      </c>
      <c r="O57" s="31">
        <v>0</v>
      </c>
      <c r="P57" s="16">
        <v>0</v>
      </c>
      <c r="Q57" s="31">
        <v>0</v>
      </c>
      <c r="R57" s="16">
        <v>36759</v>
      </c>
      <c r="S57" s="40">
        <v>10967.05684337</v>
      </c>
      <c r="T57" s="20">
        <f t="shared" si="2"/>
        <v>356915</v>
      </c>
      <c r="U57" s="28">
        <f t="shared" si="3"/>
        <v>107837.35943800998</v>
      </c>
    </row>
    <row r="58" spans="2:21" ht="18">
      <c r="B58" s="25" t="s">
        <v>50</v>
      </c>
      <c r="C58" s="15">
        <v>1014731</v>
      </c>
      <c r="D58" s="22">
        <v>166430.74474597</v>
      </c>
      <c r="E58" s="15">
        <v>5762</v>
      </c>
      <c r="F58" s="22">
        <v>3695.882785</v>
      </c>
      <c r="G58" s="15">
        <v>267</v>
      </c>
      <c r="H58" s="22">
        <v>46.395275</v>
      </c>
      <c r="I58" s="15">
        <v>18797</v>
      </c>
      <c r="J58" s="22">
        <v>6042.700597</v>
      </c>
      <c r="K58" s="16">
        <v>168769</v>
      </c>
      <c r="L58" s="28">
        <v>100295.773303</v>
      </c>
      <c r="M58" s="16">
        <v>229179</v>
      </c>
      <c r="N58" s="28">
        <v>94254.14593</v>
      </c>
      <c r="O58" s="31">
        <v>0</v>
      </c>
      <c r="P58" s="16">
        <v>0</v>
      </c>
      <c r="Q58" s="31">
        <v>0</v>
      </c>
      <c r="R58" s="16">
        <v>181921</v>
      </c>
      <c r="S58" s="40">
        <v>47858.05069759</v>
      </c>
      <c r="T58" s="20">
        <f t="shared" si="2"/>
        <v>1619426</v>
      </c>
      <c r="U58" s="28">
        <f t="shared" si="3"/>
        <v>418623.69333355996</v>
      </c>
    </row>
    <row r="59" spans="2:21" ht="18">
      <c r="B59" s="25" t="s">
        <v>51</v>
      </c>
      <c r="C59" s="15">
        <v>326</v>
      </c>
      <c r="D59" s="22">
        <v>140.9583885</v>
      </c>
      <c r="E59" s="15">
        <v>360</v>
      </c>
      <c r="F59" s="22">
        <v>195.8246</v>
      </c>
      <c r="G59" s="15">
        <v>0</v>
      </c>
      <c r="H59" s="22">
        <v>0</v>
      </c>
      <c r="I59" s="15">
        <v>1776</v>
      </c>
      <c r="J59" s="22">
        <v>346.8441</v>
      </c>
      <c r="K59" s="16">
        <v>1232</v>
      </c>
      <c r="L59" s="28">
        <v>940.358423</v>
      </c>
      <c r="M59" s="16">
        <v>1496</v>
      </c>
      <c r="N59" s="28">
        <v>1079.097648</v>
      </c>
      <c r="O59" s="31">
        <v>0</v>
      </c>
      <c r="P59" s="16">
        <v>0</v>
      </c>
      <c r="Q59" s="31">
        <v>0</v>
      </c>
      <c r="R59" s="16">
        <v>33</v>
      </c>
      <c r="S59" s="40">
        <v>19.434935</v>
      </c>
      <c r="T59" s="20">
        <f t="shared" si="2"/>
        <v>5223</v>
      </c>
      <c r="U59" s="28">
        <f t="shared" si="3"/>
        <v>2722.5180945</v>
      </c>
    </row>
    <row r="60" spans="2:21" ht="18">
      <c r="B60" s="25" t="s">
        <v>52</v>
      </c>
      <c r="C60" s="15">
        <v>466</v>
      </c>
      <c r="D60" s="22">
        <v>383.66232899</v>
      </c>
      <c r="E60" s="15">
        <v>162</v>
      </c>
      <c r="F60" s="22">
        <v>131.3756</v>
      </c>
      <c r="G60" s="15">
        <v>0</v>
      </c>
      <c r="H60" s="22">
        <v>0</v>
      </c>
      <c r="I60" s="15">
        <v>0</v>
      </c>
      <c r="J60" s="22">
        <v>0</v>
      </c>
      <c r="K60" s="16">
        <v>1743</v>
      </c>
      <c r="L60" s="28">
        <v>1499.746032</v>
      </c>
      <c r="M60" s="16">
        <v>1370</v>
      </c>
      <c r="N60" s="28">
        <v>963.796781</v>
      </c>
      <c r="O60" s="31">
        <v>0</v>
      </c>
      <c r="P60" s="16">
        <v>0</v>
      </c>
      <c r="Q60" s="31">
        <v>0</v>
      </c>
      <c r="R60" s="16">
        <v>45</v>
      </c>
      <c r="S60" s="41">
        <v>22.947203</v>
      </c>
      <c r="T60" s="20">
        <f t="shared" si="2"/>
        <v>3786</v>
      </c>
      <c r="U60" s="28">
        <f t="shared" si="3"/>
        <v>3001.5279449900004</v>
      </c>
    </row>
    <row r="61" spans="2:22" ht="18">
      <c r="B61" s="18" t="s">
        <v>0</v>
      </c>
      <c r="C61" s="33">
        <f aca="true" t="shared" si="4" ref="C61:U61">SUM(C28:C60)</f>
        <v>7902015</v>
      </c>
      <c r="D61" s="34">
        <f t="shared" si="4"/>
        <v>1580976.02288685</v>
      </c>
      <c r="E61" s="33">
        <f t="shared" si="4"/>
        <v>183233</v>
      </c>
      <c r="F61" s="34">
        <f t="shared" si="4"/>
        <v>133753.03886000003</v>
      </c>
      <c r="G61" s="33">
        <f t="shared" si="4"/>
        <v>14777</v>
      </c>
      <c r="H61" s="34">
        <f t="shared" si="4"/>
        <v>2199.1403760000003</v>
      </c>
      <c r="I61" s="33">
        <f t="shared" si="4"/>
        <v>728400</v>
      </c>
      <c r="J61" s="34">
        <f t="shared" si="4"/>
        <v>152659.327496</v>
      </c>
      <c r="K61" s="33">
        <f t="shared" si="4"/>
        <v>2324625</v>
      </c>
      <c r="L61" s="34">
        <f t="shared" si="4"/>
        <v>1299092.1492929996</v>
      </c>
      <c r="M61" s="33">
        <f t="shared" si="4"/>
        <v>2864119</v>
      </c>
      <c r="N61" s="34">
        <f t="shared" si="4"/>
        <v>1175866.5348039996</v>
      </c>
      <c r="O61" s="33">
        <f t="shared" si="4"/>
        <v>50</v>
      </c>
      <c r="P61" s="33">
        <f t="shared" si="4"/>
        <v>3</v>
      </c>
      <c r="Q61" s="33">
        <f t="shared" si="4"/>
        <v>41</v>
      </c>
      <c r="R61" s="33">
        <f t="shared" si="4"/>
        <v>1808537</v>
      </c>
      <c r="S61" s="34">
        <f t="shared" si="4"/>
        <v>541454.9106741899</v>
      </c>
      <c r="T61" s="33">
        <f t="shared" si="4"/>
        <v>15825800</v>
      </c>
      <c r="U61" s="19">
        <f t="shared" si="4"/>
        <v>4886001.12439004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5" t="s">
        <v>68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2:23" ht="72">
      <c r="B64" s="4"/>
      <c r="C64" s="66"/>
      <c r="D64" s="67"/>
      <c r="E64" s="68" t="s">
        <v>1</v>
      </c>
      <c r="F64" s="69"/>
      <c r="G64" s="59" t="s">
        <v>2</v>
      </c>
      <c r="H64" s="60"/>
      <c r="I64" s="59" t="s">
        <v>6</v>
      </c>
      <c r="J64" s="60"/>
      <c r="K64" s="59" t="s">
        <v>63</v>
      </c>
      <c r="L64" s="60"/>
      <c r="M64" s="59" t="s">
        <v>69</v>
      </c>
      <c r="N64" s="60"/>
      <c r="O64" s="59" t="s">
        <v>70</v>
      </c>
      <c r="P64" s="60"/>
      <c r="Q64" s="48" t="s">
        <v>66</v>
      </c>
      <c r="R64" s="48" t="s">
        <v>67</v>
      </c>
      <c r="S64" s="48" t="s">
        <v>3</v>
      </c>
      <c r="T64" s="70" t="s">
        <v>7</v>
      </c>
      <c r="U64" s="70"/>
      <c r="V64" s="59" t="s">
        <v>0</v>
      </c>
      <c r="W64" s="60"/>
    </row>
    <row r="65" spans="2:23" ht="18">
      <c r="B65" s="4" t="s">
        <v>13</v>
      </c>
      <c r="C65" s="61" t="s">
        <v>71</v>
      </c>
      <c r="D65" s="62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3" t="s">
        <v>72</v>
      </c>
      <c r="D66" s="64"/>
      <c r="E66" s="15">
        <v>850537</v>
      </c>
      <c r="F66" s="22">
        <v>175502.890324</v>
      </c>
      <c r="G66" s="15">
        <v>15</v>
      </c>
      <c r="H66" s="22">
        <v>116.975</v>
      </c>
      <c r="I66" s="15">
        <v>0</v>
      </c>
      <c r="J66" s="22">
        <v>0</v>
      </c>
      <c r="K66" s="15">
        <v>0</v>
      </c>
      <c r="L66" s="21">
        <v>0</v>
      </c>
      <c r="M66" s="16">
        <v>2796</v>
      </c>
      <c r="N66" s="28">
        <v>1649.27736</v>
      </c>
      <c r="O66" s="16">
        <v>24768</v>
      </c>
      <c r="P66" s="28">
        <v>6431.496717</v>
      </c>
      <c r="Q66" s="31">
        <v>0</v>
      </c>
      <c r="R66" s="16">
        <v>0</v>
      </c>
      <c r="S66" s="31">
        <v>0</v>
      </c>
      <c r="T66" s="16">
        <v>1144</v>
      </c>
      <c r="U66" s="27">
        <v>242.969582</v>
      </c>
      <c r="V66" s="37">
        <f>E66+G66+I66+K66+M66+O66+Q66+R66+S66+T66</f>
        <v>879260</v>
      </c>
      <c r="W66" s="28">
        <f>F66+H66+J66+L66+N66+P66+U66</f>
        <v>183943.608983</v>
      </c>
    </row>
    <row r="67" spans="1:23" ht="18">
      <c r="A67" s="40"/>
      <c r="B67" s="50" t="s">
        <v>9</v>
      </c>
      <c r="C67" s="52" t="s">
        <v>73</v>
      </c>
      <c r="D67" s="53"/>
      <c r="E67" s="15">
        <v>65741</v>
      </c>
      <c r="F67" s="22">
        <v>6801.271659</v>
      </c>
      <c r="G67" s="15">
        <v>35184</v>
      </c>
      <c r="H67" s="22">
        <v>13651.28855</v>
      </c>
      <c r="I67" s="15">
        <v>0</v>
      </c>
      <c r="J67" s="22">
        <v>0</v>
      </c>
      <c r="K67" s="15">
        <v>126387</v>
      </c>
      <c r="L67" s="22">
        <v>37770.741283</v>
      </c>
      <c r="M67" s="16">
        <v>30511</v>
      </c>
      <c r="N67" s="28">
        <v>9231.969192</v>
      </c>
      <c r="O67" s="16">
        <v>95171</v>
      </c>
      <c r="P67" s="28">
        <v>16478.163698</v>
      </c>
      <c r="Q67" s="31">
        <v>2</v>
      </c>
      <c r="R67" s="16">
        <v>0</v>
      </c>
      <c r="S67" s="31">
        <v>0</v>
      </c>
      <c r="T67" s="16">
        <v>4477</v>
      </c>
      <c r="U67" s="28">
        <v>976.841411</v>
      </c>
      <c r="V67" s="20">
        <f aca="true" t="shared" si="5" ref="V67:V115">E67+G67+I67+K67+M67+O67+Q67+R67+S67+T67</f>
        <v>357473</v>
      </c>
      <c r="W67" s="28">
        <f aca="true" t="shared" si="6" ref="W67:W115">F67+H67+J67+L67+N67+P67+U67</f>
        <v>84910.27579300001</v>
      </c>
    </row>
    <row r="68" spans="1:23" ht="18">
      <c r="A68" s="40"/>
      <c r="B68" s="50" t="s">
        <v>9</v>
      </c>
      <c r="C68" s="52" t="s">
        <v>74</v>
      </c>
      <c r="D68" s="53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1131</v>
      </c>
      <c r="N68" s="28">
        <v>351.623052</v>
      </c>
      <c r="O68" s="16">
        <v>2750</v>
      </c>
      <c r="P68" s="28">
        <v>1852.351095</v>
      </c>
      <c r="Q68" s="31">
        <v>0</v>
      </c>
      <c r="R68" s="16">
        <v>0</v>
      </c>
      <c r="S68" s="31">
        <v>0</v>
      </c>
      <c r="T68" s="16">
        <v>31481</v>
      </c>
      <c r="U68" s="28">
        <v>6231.119121</v>
      </c>
      <c r="V68" s="20">
        <f t="shared" si="5"/>
        <v>35362</v>
      </c>
      <c r="W68" s="28">
        <f t="shared" si="6"/>
        <v>8435.093268</v>
      </c>
    </row>
    <row r="69" spans="1:23" ht="18">
      <c r="A69" s="40"/>
      <c r="B69" s="50" t="s">
        <v>9</v>
      </c>
      <c r="C69" s="52" t="s">
        <v>75</v>
      </c>
      <c r="D69" s="53"/>
      <c r="E69" s="15">
        <v>324105</v>
      </c>
      <c r="F69" s="22">
        <v>19293.000154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24180</v>
      </c>
      <c r="N69" s="28">
        <v>5670.433388</v>
      </c>
      <c r="O69" s="16">
        <v>5543</v>
      </c>
      <c r="P69" s="28">
        <v>1527.655447</v>
      </c>
      <c r="Q69" s="31">
        <v>0</v>
      </c>
      <c r="R69" s="16">
        <v>0</v>
      </c>
      <c r="S69" s="31">
        <v>0</v>
      </c>
      <c r="T69" s="16">
        <v>4925</v>
      </c>
      <c r="U69" s="28">
        <v>1231.498191</v>
      </c>
      <c r="V69" s="20">
        <f t="shared" si="5"/>
        <v>358753</v>
      </c>
      <c r="W69" s="28">
        <f t="shared" si="6"/>
        <v>27722.587180000002</v>
      </c>
    </row>
    <row r="70" spans="1:23" ht="18">
      <c r="A70" s="40"/>
      <c r="B70" s="50" t="s">
        <v>9</v>
      </c>
      <c r="C70" s="52" t="s">
        <v>76</v>
      </c>
      <c r="D70" s="53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52" t="s">
        <v>77</v>
      </c>
      <c r="D71" s="53"/>
      <c r="E71" s="15">
        <v>701915</v>
      </c>
      <c r="F71" s="22">
        <v>47573.37894095999</v>
      </c>
      <c r="G71" s="15">
        <v>0</v>
      </c>
      <c r="H71" s="22">
        <v>0</v>
      </c>
      <c r="I71" s="15">
        <v>0</v>
      </c>
      <c r="J71" s="22">
        <v>0</v>
      </c>
      <c r="K71" s="15">
        <v>533717</v>
      </c>
      <c r="L71" s="22">
        <v>89720.22322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1235632</v>
      </c>
      <c r="W71" s="28">
        <f t="shared" si="6"/>
        <v>137293.60216096</v>
      </c>
    </row>
    <row r="72" spans="1:23" ht="18">
      <c r="A72" s="40"/>
      <c r="B72" s="50" t="s">
        <v>9</v>
      </c>
      <c r="C72" s="52" t="s">
        <v>78</v>
      </c>
      <c r="D72" s="53"/>
      <c r="E72" s="15">
        <v>1039395</v>
      </c>
      <c r="F72" s="22">
        <v>187918.647639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25769</v>
      </c>
      <c r="N72" s="28">
        <v>18410.084967</v>
      </c>
      <c r="O72" s="16">
        <v>84370</v>
      </c>
      <c r="P72" s="28">
        <v>22568.956703</v>
      </c>
      <c r="Q72" s="31">
        <v>0</v>
      </c>
      <c r="R72" s="16">
        <v>0</v>
      </c>
      <c r="S72" s="31">
        <v>0</v>
      </c>
      <c r="T72" s="16">
        <v>21164</v>
      </c>
      <c r="U72" s="28">
        <v>5365.162425</v>
      </c>
      <c r="V72" s="20">
        <f t="shared" si="5"/>
        <v>1170698</v>
      </c>
      <c r="W72" s="28">
        <f t="shared" si="6"/>
        <v>234262.851734</v>
      </c>
    </row>
    <row r="73" spans="1:23" ht="18">
      <c r="A73" s="40"/>
      <c r="B73" s="50" t="s">
        <v>9</v>
      </c>
      <c r="C73" s="52" t="s">
        <v>79</v>
      </c>
      <c r="D73" s="53"/>
      <c r="E73" s="15">
        <v>371989</v>
      </c>
      <c r="F73" s="22">
        <v>172043.379643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969</v>
      </c>
      <c r="N73" s="28">
        <v>832.826006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372958</v>
      </c>
      <c r="W73" s="28">
        <f t="shared" si="6"/>
        <v>172876.20564899998</v>
      </c>
    </row>
    <row r="74" spans="1:23" ht="18">
      <c r="A74" s="40"/>
      <c r="B74" s="50" t="s">
        <v>9</v>
      </c>
      <c r="C74" s="52" t="s">
        <v>80</v>
      </c>
      <c r="D74" s="53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169987</v>
      </c>
      <c r="U74" s="28">
        <v>68047.046688</v>
      </c>
      <c r="V74" s="20">
        <f t="shared" si="5"/>
        <v>169987</v>
      </c>
      <c r="W74" s="28">
        <f t="shared" si="6"/>
        <v>68047.046688</v>
      </c>
    </row>
    <row r="75" spans="1:23" ht="18">
      <c r="A75" s="40"/>
      <c r="B75" s="50" t="s">
        <v>9</v>
      </c>
      <c r="C75" s="52" t="s">
        <v>81</v>
      </c>
      <c r="D75" s="53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52" t="s">
        <v>82</v>
      </c>
      <c r="D76" s="53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16429</v>
      </c>
      <c r="U76" s="28">
        <v>3435.151796189998</v>
      </c>
      <c r="V76" s="20">
        <f t="shared" si="5"/>
        <v>16429</v>
      </c>
      <c r="W76" s="28">
        <f t="shared" si="6"/>
        <v>3435.151796189998</v>
      </c>
    </row>
    <row r="77" spans="1:23" ht="18">
      <c r="A77" s="40"/>
      <c r="B77" s="50" t="s">
        <v>9</v>
      </c>
      <c r="C77" s="52" t="s">
        <v>83</v>
      </c>
      <c r="D77" s="53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52" t="s">
        <v>84</v>
      </c>
      <c r="D78" s="53"/>
      <c r="E78" s="15">
        <v>320172</v>
      </c>
      <c r="F78" s="22">
        <v>109112.902976</v>
      </c>
      <c r="G78" s="15">
        <v>27</v>
      </c>
      <c r="H78" s="22">
        <v>18079.41887</v>
      </c>
      <c r="I78" s="15">
        <v>0</v>
      </c>
      <c r="J78" s="22">
        <v>0</v>
      </c>
      <c r="K78" s="15">
        <v>0</v>
      </c>
      <c r="L78" s="22">
        <v>0</v>
      </c>
      <c r="M78" s="16">
        <v>1314</v>
      </c>
      <c r="N78" s="28">
        <v>1289.634808</v>
      </c>
      <c r="O78" s="16">
        <v>14930</v>
      </c>
      <c r="P78" s="28">
        <v>3914.968719</v>
      </c>
      <c r="Q78" s="31">
        <v>0</v>
      </c>
      <c r="R78" s="16">
        <v>0</v>
      </c>
      <c r="S78" s="31">
        <v>0</v>
      </c>
      <c r="T78" s="16">
        <v>9</v>
      </c>
      <c r="U78" s="28">
        <v>1.844</v>
      </c>
      <c r="V78" s="20">
        <f t="shared" si="5"/>
        <v>336452</v>
      </c>
      <c r="W78" s="28">
        <f t="shared" si="6"/>
        <v>132398.76937300002</v>
      </c>
    </row>
    <row r="79" spans="1:23" ht="18">
      <c r="A79" s="40"/>
      <c r="B79" s="50" t="s">
        <v>9</v>
      </c>
      <c r="C79" s="52" t="s">
        <v>85</v>
      </c>
      <c r="D79" s="53"/>
      <c r="E79" s="15">
        <v>2791405</v>
      </c>
      <c r="F79" s="22">
        <v>700375.7106198902</v>
      </c>
      <c r="G79" s="15">
        <v>148006</v>
      </c>
      <c r="H79" s="22">
        <v>101905.15644</v>
      </c>
      <c r="I79" s="15">
        <v>0</v>
      </c>
      <c r="J79" s="22">
        <v>0</v>
      </c>
      <c r="K79" s="15">
        <v>0</v>
      </c>
      <c r="L79" s="22">
        <v>0</v>
      </c>
      <c r="M79" s="16">
        <v>2029186</v>
      </c>
      <c r="N79" s="28">
        <v>1175595.483178</v>
      </c>
      <c r="O79" s="16">
        <v>2604450</v>
      </c>
      <c r="P79" s="28">
        <v>1111129.57668</v>
      </c>
      <c r="Q79" s="31">
        <v>0</v>
      </c>
      <c r="R79" s="16">
        <v>0</v>
      </c>
      <c r="S79" s="31">
        <v>0</v>
      </c>
      <c r="T79" s="16">
        <v>204815</v>
      </c>
      <c r="U79" s="28">
        <v>61348.172786</v>
      </c>
      <c r="V79" s="20">
        <f t="shared" si="5"/>
        <v>7777862</v>
      </c>
      <c r="W79" s="28">
        <f t="shared" si="6"/>
        <v>3150354.0997038903</v>
      </c>
    </row>
    <row r="80" spans="1:23" ht="18">
      <c r="A80" s="40"/>
      <c r="B80" s="50" t="s">
        <v>9</v>
      </c>
      <c r="C80" s="52" t="s">
        <v>86</v>
      </c>
      <c r="D80" s="53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1129</v>
      </c>
      <c r="N80" s="28">
        <v>142.303556</v>
      </c>
      <c r="O80" s="16">
        <v>352</v>
      </c>
      <c r="P80" s="28">
        <v>56.37886</v>
      </c>
      <c r="Q80" s="31">
        <v>0</v>
      </c>
      <c r="R80" s="16">
        <v>0</v>
      </c>
      <c r="S80" s="31">
        <v>0</v>
      </c>
      <c r="T80" s="16">
        <v>4376</v>
      </c>
      <c r="U80" s="28">
        <v>1224.311337</v>
      </c>
      <c r="V80" s="20">
        <f t="shared" si="5"/>
        <v>5857</v>
      </c>
      <c r="W80" s="28">
        <f t="shared" si="6"/>
        <v>1422.9937530000002</v>
      </c>
    </row>
    <row r="81" spans="1:23" ht="18">
      <c r="A81" s="40"/>
      <c r="B81" s="50" t="s">
        <v>9</v>
      </c>
      <c r="C81" s="52" t="s">
        <v>87</v>
      </c>
      <c r="D81" s="53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9</v>
      </c>
      <c r="C82" s="52" t="s">
        <v>88</v>
      </c>
      <c r="D82" s="53"/>
      <c r="E82" s="15">
        <v>109753</v>
      </c>
      <c r="F82" s="22">
        <v>6754.911818</v>
      </c>
      <c r="G82" s="15">
        <v>1</v>
      </c>
      <c r="H82" s="22">
        <v>0.2</v>
      </c>
      <c r="I82" s="15">
        <v>0</v>
      </c>
      <c r="J82" s="22">
        <v>0</v>
      </c>
      <c r="K82" s="15">
        <v>0</v>
      </c>
      <c r="L82" s="22">
        <v>0</v>
      </c>
      <c r="M82" s="16">
        <v>4507</v>
      </c>
      <c r="N82" s="28">
        <v>22441.860473</v>
      </c>
      <c r="O82" s="16">
        <v>18671</v>
      </c>
      <c r="P82" s="28">
        <v>6023.845412</v>
      </c>
      <c r="Q82" s="31">
        <v>0</v>
      </c>
      <c r="R82" s="16">
        <v>0</v>
      </c>
      <c r="S82" s="31">
        <v>0</v>
      </c>
      <c r="T82" s="16">
        <v>966</v>
      </c>
      <c r="U82" s="28">
        <v>258.344388</v>
      </c>
      <c r="V82" s="20">
        <f t="shared" si="5"/>
        <v>133898</v>
      </c>
      <c r="W82" s="28">
        <f t="shared" si="6"/>
        <v>35479.162091</v>
      </c>
    </row>
    <row r="83" spans="1:23" ht="18">
      <c r="A83" s="40"/>
      <c r="B83" s="50" t="s">
        <v>9</v>
      </c>
      <c r="C83" s="52" t="s">
        <v>89</v>
      </c>
      <c r="D83" s="53"/>
      <c r="E83" s="15">
        <v>361850</v>
      </c>
      <c r="F83" s="22">
        <v>43162.48665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184943</v>
      </c>
      <c r="N83" s="28">
        <v>58937.053796</v>
      </c>
      <c r="O83" s="16">
        <v>8688</v>
      </c>
      <c r="P83" s="28">
        <v>2655.295</v>
      </c>
      <c r="Q83" s="31">
        <v>0</v>
      </c>
      <c r="R83" s="16">
        <v>0</v>
      </c>
      <c r="S83" s="31">
        <v>0</v>
      </c>
      <c r="T83" s="16">
        <v>138907</v>
      </c>
      <c r="U83" s="28">
        <v>43100.984889</v>
      </c>
      <c r="V83" s="20">
        <f t="shared" si="5"/>
        <v>694388</v>
      </c>
      <c r="W83" s="28">
        <f t="shared" si="6"/>
        <v>147855.820335</v>
      </c>
    </row>
    <row r="84" spans="1:23" ht="18">
      <c r="A84" s="40"/>
      <c r="B84" s="50" t="s">
        <v>9</v>
      </c>
      <c r="C84" s="52" t="s">
        <v>90</v>
      </c>
      <c r="D84" s="53"/>
      <c r="E84" s="15">
        <v>916971</v>
      </c>
      <c r="F84" s="22">
        <v>107220.187846</v>
      </c>
      <c r="G84" s="15">
        <v>0</v>
      </c>
      <c r="H84" s="22">
        <v>0</v>
      </c>
      <c r="I84" s="15">
        <v>0</v>
      </c>
      <c r="J84" s="22">
        <v>0</v>
      </c>
      <c r="K84" s="15">
        <v>1516</v>
      </c>
      <c r="L84" s="22">
        <v>332.569016</v>
      </c>
      <c r="M84" s="16">
        <v>15871</v>
      </c>
      <c r="N84" s="28">
        <v>3698.557738</v>
      </c>
      <c r="O84" s="16">
        <v>928</v>
      </c>
      <c r="P84" s="28">
        <v>88.95</v>
      </c>
      <c r="Q84" s="31">
        <v>0</v>
      </c>
      <c r="R84" s="16">
        <v>0</v>
      </c>
      <c r="S84" s="31">
        <v>0</v>
      </c>
      <c r="T84" s="16">
        <v>108324</v>
      </c>
      <c r="U84" s="28">
        <v>27080.537579</v>
      </c>
      <c r="V84" s="20">
        <f t="shared" si="5"/>
        <v>1043610</v>
      </c>
      <c r="W84" s="28">
        <f t="shared" si="6"/>
        <v>138420.802179</v>
      </c>
    </row>
    <row r="85" spans="1:23" ht="18">
      <c r="A85" s="40"/>
      <c r="B85" s="50" t="s">
        <v>9</v>
      </c>
      <c r="C85" s="52" t="s">
        <v>91</v>
      </c>
      <c r="D85" s="53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52" t="s">
        <v>92</v>
      </c>
      <c r="D86" s="53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52" t="s">
        <v>93</v>
      </c>
      <c r="D87" s="53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52" t="s">
        <v>94</v>
      </c>
      <c r="D88" s="53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9</v>
      </c>
      <c r="C89" s="52" t="s">
        <v>95</v>
      </c>
      <c r="D89" s="53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555</v>
      </c>
      <c r="N89" s="28">
        <v>131.663376</v>
      </c>
      <c r="O89" s="16">
        <v>349</v>
      </c>
      <c r="P89" s="28">
        <v>80.42</v>
      </c>
      <c r="Q89" s="31">
        <v>0</v>
      </c>
      <c r="R89" s="16">
        <v>0</v>
      </c>
      <c r="S89" s="31">
        <v>0</v>
      </c>
      <c r="T89" s="16">
        <v>10776</v>
      </c>
      <c r="U89" s="28">
        <v>2722.54473</v>
      </c>
      <c r="V89" s="20">
        <f t="shared" si="5"/>
        <v>11680</v>
      </c>
      <c r="W89" s="28">
        <f t="shared" si="6"/>
        <v>2934.628106</v>
      </c>
    </row>
    <row r="90" spans="1:23" ht="18">
      <c r="A90" s="40"/>
      <c r="B90" s="50" t="s">
        <v>10</v>
      </c>
      <c r="C90" s="52" t="s">
        <v>122</v>
      </c>
      <c r="D90" s="53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52" t="s">
        <v>96</v>
      </c>
      <c r="D91" s="53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52" t="s">
        <v>97</v>
      </c>
      <c r="D92" s="53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52" t="s">
        <v>98</v>
      </c>
      <c r="D93" s="53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52" t="s">
        <v>99</v>
      </c>
      <c r="D94" s="53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52" t="s">
        <v>100</v>
      </c>
      <c r="D95" s="53"/>
      <c r="E95" s="15">
        <v>23493</v>
      </c>
      <c r="F95" s="22">
        <v>2042.11515</v>
      </c>
      <c r="G95" s="15">
        <v>0</v>
      </c>
      <c r="H95" s="22">
        <v>0</v>
      </c>
      <c r="I95" s="15">
        <v>344</v>
      </c>
      <c r="J95" s="22">
        <v>229.813739</v>
      </c>
      <c r="K95" s="15">
        <v>52420</v>
      </c>
      <c r="L95" s="22">
        <v>22873.40396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76257</v>
      </c>
      <c r="W95" s="28">
        <f t="shared" si="6"/>
        <v>25145.332849</v>
      </c>
    </row>
    <row r="96" spans="1:23" ht="18">
      <c r="A96" s="40"/>
      <c r="B96" s="50" t="s">
        <v>10</v>
      </c>
      <c r="C96" s="52" t="s">
        <v>101</v>
      </c>
      <c r="D96" s="53"/>
      <c r="E96" s="15">
        <v>0</v>
      </c>
      <c r="F96" s="22">
        <v>0</v>
      </c>
      <c r="G96" s="15">
        <v>0</v>
      </c>
      <c r="H96" s="22">
        <v>0</v>
      </c>
      <c r="I96" s="15">
        <v>0</v>
      </c>
      <c r="J96" s="22">
        <v>0</v>
      </c>
      <c r="K96" s="15">
        <v>0</v>
      </c>
      <c r="L96" s="22">
        <v>0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0</v>
      </c>
      <c r="W96" s="28">
        <f t="shared" si="6"/>
        <v>0</v>
      </c>
    </row>
    <row r="97" spans="1:23" ht="18">
      <c r="A97" s="40"/>
      <c r="B97" s="50" t="s">
        <v>10</v>
      </c>
      <c r="C97" s="52" t="s">
        <v>102</v>
      </c>
      <c r="D97" s="53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52" t="s">
        <v>103</v>
      </c>
      <c r="D98" s="53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52" t="s">
        <v>104</v>
      </c>
      <c r="D99" s="53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52" t="s">
        <v>105</v>
      </c>
      <c r="D100" s="53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52" t="s">
        <v>106</v>
      </c>
      <c r="D101" s="53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97</v>
      </c>
      <c r="U101" s="28">
        <v>28.243432</v>
      </c>
      <c r="V101" s="20">
        <f t="shared" si="5"/>
        <v>97</v>
      </c>
      <c r="W101" s="28">
        <f t="shared" si="6"/>
        <v>28.243432</v>
      </c>
    </row>
    <row r="102" spans="1:23" ht="18">
      <c r="A102" s="40"/>
      <c r="B102" s="50" t="s">
        <v>10</v>
      </c>
      <c r="C102" s="52" t="s">
        <v>107</v>
      </c>
      <c r="D102" s="53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>
        <f t="shared" si="5"/>
        <v>0</v>
      </c>
      <c r="W102" s="28">
        <f t="shared" si="6"/>
        <v>0</v>
      </c>
    </row>
    <row r="103" spans="1:23" ht="18">
      <c r="A103" s="40"/>
      <c r="B103" s="50" t="s">
        <v>10</v>
      </c>
      <c r="C103" s="52" t="s">
        <v>108</v>
      </c>
      <c r="D103" s="53"/>
      <c r="E103" s="15">
        <v>0</v>
      </c>
      <c r="F103" s="22">
        <v>0</v>
      </c>
      <c r="G103" s="15">
        <v>0</v>
      </c>
      <c r="H103" s="22">
        <v>0</v>
      </c>
      <c r="I103" s="15">
        <v>14433</v>
      </c>
      <c r="J103" s="22">
        <v>1969.326637</v>
      </c>
      <c r="K103" s="15">
        <v>14360</v>
      </c>
      <c r="L103" s="22">
        <v>1962.390017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28793</v>
      </c>
      <c r="W103" s="28">
        <f t="shared" si="6"/>
        <v>3931.716654</v>
      </c>
    </row>
    <row r="104" spans="1:23" ht="18">
      <c r="A104" s="40"/>
      <c r="B104" s="50" t="s">
        <v>10</v>
      </c>
      <c r="C104" s="52" t="s">
        <v>109</v>
      </c>
      <c r="D104" s="53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1088624</v>
      </c>
      <c r="U104" s="28">
        <v>319474.541988</v>
      </c>
      <c r="V104" s="20">
        <f t="shared" si="5"/>
        <v>1088624</v>
      </c>
      <c r="W104" s="28">
        <f t="shared" si="6"/>
        <v>319474.541988</v>
      </c>
    </row>
    <row r="105" spans="1:23" ht="18">
      <c r="A105" s="40"/>
      <c r="B105" s="50" t="s">
        <v>61</v>
      </c>
      <c r="C105" s="52" t="s">
        <v>110</v>
      </c>
      <c r="D105" s="53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61</v>
      </c>
      <c r="C106" s="52" t="s">
        <v>111</v>
      </c>
      <c r="D106" s="53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52" t="s">
        <v>112</v>
      </c>
      <c r="D107" s="53"/>
      <c r="E107" s="15">
        <v>12059</v>
      </c>
      <c r="F107" s="22">
        <v>966.923593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469</v>
      </c>
      <c r="N107" s="28">
        <v>83.96701</v>
      </c>
      <c r="O107" s="16">
        <v>86</v>
      </c>
      <c r="P107" s="28">
        <v>15.384</v>
      </c>
      <c r="Q107" s="31">
        <v>0</v>
      </c>
      <c r="R107" s="16">
        <v>0</v>
      </c>
      <c r="S107" s="31">
        <v>0</v>
      </c>
      <c r="T107" s="16">
        <v>642</v>
      </c>
      <c r="U107" s="28">
        <v>198.587126</v>
      </c>
      <c r="V107" s="20">
        <f t="shared" si="5"/>
        <v>13256</v>
      </c>
      <c r="W107" s="28">
        <f t="shared" si="6"/>
        <v>1264.8617290000002</v>
      </c>
    </row>
    <row r="108" spans="1:23" ht="18">
      <c r="A108" s="40"/>
      <c r="B108" s="50" t="s">
        <v>61</v>
      </c>
      <c r="C108" s="52" t="s">
        <v>113</v>
      </c>
      <c r="D108" s="53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61</v>
      </c>
      <c r="C109" s="52" t="s">
        <v>114</v>
      </c>
      <c r="D109" s="53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62</v>
      </c>
      <c r="C110" s="52" t="s">
        <v>115</v>
      </c>
      <c r="D110" s="53"/>
      <c r="E110" s="15">
        <v>1781</v>
      </c>
      <c r="F110" s="22">
        <v>42.754615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251</v>
      </c>
      <c r="N110" s="28">
        <v>117.781299</v>
      </c>
      <c r="O110" s="16">
        <v>89</v>
      </c>
      <c r="P110" s="28">
        <v>166.86</v>
      </c>
      <c r="Q110" s="31">
        <v>48</v>
      </c>
      <c r="R110" s="16">
        <v>3</v>
      </c>
      <c r="S110" s="31">
        <v>41</v>
      </c>
      <c r="T110" s="16">
        <v>263</v>
      </c>
      <c r="U110" s="28">
        <v>107.867298</v>
      </c>
      <c r="V110" s="20">
        <f t="shared" si="5"/>
        <v>2476</v>
      </c>
      <c r="W110" s="28">
        <f t="shared" si="6"/>
        <v>435.263212</v>
      </c>
    </row>
    <row r="111" spans="1:23" ht="18">
      <c r="A111" s="40"/>
      <c r="B111" s="50" t="s">
        <v>62</v>
      </c>
      <c r="C111" s="52" t="s">
        <v>116</v>
      </c>
      <c r="D111" s="53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1044</v>
      </c>
      <c r="N111" s="28">
        <v>507.630094</v>
      </c>
      <c r="O111" s="16">
        <v>706</v>
      </c>
      <c r="P111" s="28">
        <v>482.466683</v>
      </c>
      <c r="Q111" s="31">
        <v>0</v>
      </c>
      <c r="R111" s="16">
        <v>0</v>
      </c>
      <c r="S111" s="31">
        <v>0</v>
      </c>
      <c r="T111" s="16">
        <v>1131</v>
      </c>
      <c r="U111" s="28">
        <v>379.141907</v>
      </c>
      <c r="V111" s="20">
        <f t="shared" si="5"/>
        <v>2881</v>
      </c>
      <c r="W111" s="28">
        <f t="shared" si="6"/>
        <v>1369.238684</v>
      </c>
    </row>
    <row r="112" spans="1:23" ht="18">
      <c r="A112" s="40"/>
      <c r="B112" s="50" t="s">
        <v>62</v>
      </c>
      <c r="C112" s="52" t="s">
        <v>117</v>
      </c>
      <c r="D112" s="53"/>
      <c r="E112" s="15">
        <v>10849</v>
      </c>
      <c r="F112" s="22">
        <v>2165.461259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2268</v>
      </c>
      <c r="P112" s="28">
        <v>2393.76579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13117</v>
      </c>
      <c r="W112" s="28">
        <f t="shared" si="6"/>
        <v>4559.227049</v>
      </c>
    </row>
    <row r="113" spans="1:23" ht="18">
      <c r="A113" s="40"/>
      <c r="B113" s="50" t="s">
        <v>118</v>
      </c>
      <c r="C113" s="52" t="s">
        <v>119</v>
      </c>
      <c r="D113" s="53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118</v>
      </c>
      <c r="C114" s="52" t="s">
        <v>120</v>
      </c>
      <c r="D114" s="53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118</v>
      </c>
      <c r="C115" s="54" t="s">
        <v>121</v>
      </c>
      <c r="D115" s="55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6" t="s">
        <v>0</v>
      </c>
      <c r="C116" s="57"/>
      <c r="D116" s="58"/>
      <c r="E116" s="33">
        <f aca="true" t="shared" si="7" ref="E116:W116">SUM(E66:E115)</f>
        <v>7902015</v>
      </c>
      <c r="F116" s="34">
        <f t="shared" si="7"/>
        <v>1580976.0228868504</v>
      </c>
      <c r="G116" s="33">
        <f t="shared" si="7"/>
        <v>183233</v>
      </c>
      <c r="H116" s="34">
        <f t="shared" si="7"/>
        <v>133753.03886000003</v>
      </c>
      <c r="I116" s="33">
        <f t="shared" si="7"/>
        <v>14777</v>
      </c>
      <c r="J116" s="34">
        <f t="shared" si="7"/>
        <v>2199.140376</v>
      </c>
      <c r="K116" s="33">
        <f t="shared" si="7"/>
        <v>728400</v>
      </c>
      <c r="L116" s="34">
        <f t="shared" si="7"/>
        <v>152659.32749599998</v>
      </c>
      <c r="M116" s="33">
        <f t="shared" si="7"/>
        <v>2324625</v>
      </c>
      <c r="N116" s="34">
        <f t="shared" si="7"/>
        <v>1299092.149293</v>
      </c>
      <c r="O116" s="33">
        <f t="shared" si="7"/>
        <v>2864119</v>
      </c>
      <c r="P116" s="34">
        <f t="shared" si="7"/>
        <v>1175866.5348040003</v>
      </c>
      <c r="Q116" s="33">
        <f t="shared" si="7"/>
        <v>50</v>
      </c>
      <c r="R116" s="33">
        <f t="shared" si="7"/>
        <v>3</v>
      </c>
      <c r="S116" s="33">
        <f t="shared" si="7"/>
        <v>41</v>
      </c>
      <c r="T116" s="33">
        <f t="shared" si="7"/>
        <v>1808537</v>
      </c>
      <c r="U116" s="34">
        <f t="shared" si="7"/>
        <v>541454.9106741899</v>
      </c>
      <c r="V116" s="33">
        <f t="shared" si="7"/>
        <v>15825800</v>
      </c>
      <c r="W116" s="19">
        <f t="shared" si="7"/>
        <v>4886001.1243900405</v>
      </c>
    </row>
    <row r="117" spans="1:2" ht="12.75">
      <c r="A117" s="1"/>
      <c r="B117" s="3"/>
    </row>
    <row r="118" spans="1:2" ht="12.75">
      <c r="A118" s="1"/>
      <c r="B118" s="1" t="s">
        <v>54</v>
      </c>
    </row>
    <row r="119" ht="12.75">
      <c r="B119" t="s">
        <v>55</v>
      </c>
    </row>
    <row r="120" ht="12.75">
      <c r="B120" t="s">
        <v>56</v>
      </c>
    </row>
    <row r="121" ht="12.75">
      <c r="B121" t="s">
        <v>57</v>
      </c>
    </row>
    <row r="122" ht="12.75">
      <c r="B122" t="s">
        <v>58</v>
      </c>
    </row>
    <row r="123" ht="12.75">
      <c r="B123" t="s">
        <v>59</v>
      </c>
    </row>
    <row r="124" ht="12.75">
      <c r="B124" t="s">
        <v>60</v>
      </c>
    </row>
  </sheetData>
  <sheetProtection/>
  <mergeCells count="91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12:D112"/>
    <mergeCell ref="C101:D101"/>
    <mergeCell ref="C102:D102"/>
    <mergeCell ref="C103:D103"/>
    <mergeCell ref="C104:D104"/>
    <mergeCell ref="C105:D105"/>
    <mergeCell ref="C106:D106"/>
    <mergeCell ref="C113:D113"/>
    <mergeCell ref="C114:D114"/>
    <mergeCell ref="C115:D115"/>
    <mergeCell ref="B116:D116"/>
    <mergeCell ref="C88:D88"/>
    <mergeCell ref="C107:D107"/>
    <mergeCell ref="C108:D108"/>
    <mergeCell ref="C109:D109"/>
    <mergeCell ref="C110:D110"/>
    <mergeCell ref="C111:D1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2016-10-28T20:54:39Z</dcterms:modified>
  <cp:category/>
  <cp:version/>
  <cp:contentType/>
  <cp:contentStatus/>
</cp:coreProperties>
</file>