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<sst xmlns="http://schemas.openxmlformats.org/spreadsheetml/2006/main" count="285" uniqueCount="125">
  <si>
    <t>TOTAL</t>
  </si>
  <si>
    <t xml:space="preserve">Recaudos </t>
  </si>
  <si>
    <t>Transferencia de
Fondos</t>
  </si>
  <si>
    <t>Solicitud de
Créditos</t>
  </si>
  <si>
    <t># operaciones</t>
  </si>
  <si>
    <t>Monto $</t>
  </si>
  <si>
    <t>Giros Enviados</t>
  </si>
  <si>
    <t>Pagos de Obligaciones</t>
  </si>
  <si>
    <t xml:space="preserve">                                      RESUMEN CORRESPONSALES BANCARIOS POR TIPO DE TRANSACCION</t>
  </si>
  <si>
    <t>Bancos</t>
  </si>
  <si>
    <t>Compañías de Financiamiento</t>
  </si>
  <si>
    <t xml:space="preserve">TRANSACCIONES DE CORRESPONSALES A NIVEL NACIONAL POR TIPO DE ENTIDAD </t>
  </si>
  <si>
    <t>TRANSACCIONES DE CORRESPONSALES A NIVEL NACIONAL POR NIVEL DE RURALIDAD</t>
  </si>
  <si>
    <t>Tipo de Entidad</t>
  </si>
  <si>
    <t>Nivel de Ruralidad</t>
  </si>
  <si>
    <t>Ciudades y aglomeraciones</t>
  </si>
  <si>
    <t>Intermedio</t>
  </si>
  <si>
    <t>Rural</t>
  </si>
  <si>
    <t>Rural disperso</t>
  </si>
  <si>
    <t>TRANSACCIONES DE CORRESPONSALES A NIVEL NACIONAL POR DEPARTAMENTO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</si>
  <si>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</si>
  <si>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</si>
  <si>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</si>
  <si>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</si>
  <si>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</si>
  <si>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</si>
  <si>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</si>
  <si>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</si>
  <si>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</si>
  <si>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</si>
  <si>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</si>
  <si>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</si>
  <si>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</si>
  <si>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</si>
  <si>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</si>
  <si>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</si>
  <si>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</si>
  <si>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</si>
  <si>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</si>
  <si>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</si>
  <si>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</si>
  <si>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</si>
  <si>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</si>
  <si>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</si>
  <si>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</si>
  <si>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</si>
  <si>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</si>
  <si>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</si>
  <si>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</si>
  <si>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</si>
  <si>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 del Cauca</t>
  </si>
  <si>
    <t>Vaupés</t>
  </si>
  <si>
    <t>Vichada</t>
  </si>
  <si>
    <t>Departamento</t>
  </si>
  <si>
    <t xml:space="preserve">Notas:       </t>
  </si>
  <si>
    <t xml:space="preserve">1. La información transaccional por tipo de operación de los corresponsales de los establecimientos de crédito proviene del formato 398 y su actualización es mensual.      </t>
  </si>
  <si>
    <t xml:space="preserve">2. La información transaccional por tipo de operación de los corresponsales de las cooperativas con sección de ahorro y crédito vigiladas por Supersolidaria es reportada por estas entidades directamente  mensualmente  y su actualización es mensual.      </t>
  </si>
  <si>
    <t xml:space="preserve">3. La información de depósitos en efectivo agrega los depósitos en cuentas de ahorro y cuentas corrientes. Únicamente los establecimientos de crédito reportan información de depósitos en cuentas corrientes. </t>
  </si>
  <si>
    <t xml:space="preserve">4. La información de retiros de efectivo agrega los retiros de cuentas de ahorro y cuentas corrientes. Únicamente los establecimientos de crédito reportan información de retiros de cuentas corrientes. </t>
  </si>
  <si>
    <t xml:space="preserve">5. La información de solicitud de apertura de cuentas agrega las solicitudes de apertura de cuentas de ahorro y cuentas corrientes. Únicamente los establecimientos de crédito reportan información de solicitudes de apertura de cuentas corrientes. </t>
  </si>
  <si>
    <t xml:space="preserve">6. La información de solicitud de apertura de productos a término definido agrega las solicitudes de apertura de CDTs y CDATs. Únicamente las cooperativas con sección de ahorro y crédito vigiladas por Supersolidaria reportan información de solicitudes de apertura de CDATs. </t>
  </si>
  <si>
    <t>Cooperativas financieras - SFC</t>
  </si>
  <si>
    <t>Cooperativas SES</t>
  </si>
  <si>
    <t>Giros Recibidos y pagos a terceros</t>
  </si>
  <si>
    <t>Depósitos en efectivo 
CA + CC</t>
  </si>
  <si>
    <t xml:space="preserve">Retiros en efectivo 
CA + CC </t>
  </si>
  <si>
    <t>Solicitud Apertura de cuentas CA + CC</t>
  </si>
  <si>
    <t>Solicitud Apertura de CDTs y CDATs</t>
  </si>
  <si>
    <t>TRANSACCIONES DE CORRESPONSALES POR ENTIDAD</t>
  </si>
  <si>
    <t>Depósitos en efectivo CA + CC</t>
  </si>
  <si>
    <t xml:space="preserve">Retiros en efectivo CA + CC </t>
  </si>
  <si>
    <t>Nombre Entidad</t>
  </si>
  <si>
    <t>Av Villas</t>
  </si>
  <si>
    <t>Banagrario</t>
  </si>
  <si>
    <t>Bancamía S.A.</t>
  </si>
  <si>
    <t>Banco Caja Social Bcsc</t>
  </si>
  <si>
    <t>Banco Corpbanca</t>
  </si>
  <si>
    <t>Banco Davivienda</t>
  </si>
  <si>
    <t>Banco De Bogota</t>
  </si>
  <si>
    <t>Banco De Occidente</t>
  </si>
  <si>
    <t>Banco Falabella S.A.</t>
  </si>
  <si>
    <t>Banco Gnb Sudameris</t>
  </si>
  <si>
    <t>Banco Mundo Mujer S.A.</t>
  </si>
  <si>
    <t>Banco Pichincha S.A.</t>
  </si>
  <si>
    <t>Banco Popular</t>
  </si>
  <si>
    <t>Bancolombia</t>
  </si>
  <si>
    <t>Bancompartir S.A.</t>
  </si>
  <si>
    <t>Bancoomeva</t>
  </si>
  <si>
    <t>Bbva Colombia</t>
  </si>
  <si>
    <t>Citibank</t>
  </si>
  <si>
    <t>Colpatria Red Multibanca</t>
  </si>
  <si>
    <t>Coopcentral</t>
  </si>
  <si>
    <t>Finandina</t>
  </si>
  <si>
    <t>Multibank</t>
  </si>
  <si>
    <t>Procredit</t>
  </si>
  <si>
    <t>Wwb S.A.</t>
  </si>
  <si>
    <t>C.A. Credifinanciera Cf</t>
  </si>
  <si>
    <t>Coltefinanciera</t>
  </si>
  <si>
    <t>Credifamilia</t>
  </si>
  <si>
    <t>Financiera Dann Regional</t>
  </si>
  <si>
    <t>Financiera Juriscoop C.F.</t>
  </si>
  <si>
    <t>Giros &amp; Finanzas C.F.</t>
  </si>
  <si>
    <t>Gmac Financiera De Colombia S.A.</t>
  </si>
  <si>
    <t>La Hipotecaria</t>
  </si>
  <si>
    <t>Leasing Bancoldex</t>
  </si>
  <si>
    <t>Leasing Bancolombia</t>
  </si>
  <si>
    <t>Leasing Corficolombiana</t>
  </si>
  <si>
    <t>Oicolombia</t>
  </si>
  <si>
    <t>Pagos Internacionales</t>
  </si>
  <si>
    <t>Ripley Compañía De Financiamiento S.A.</t>
  </si>
  <si>
    <t>Serfinansa</t>
  </si>
  <si>
    <t>Tuya</t>
  </si>
  <si>
    <t>Confiar Cooperativa Financiera</t>
  </si>
  <si>
    <t>Coofinep Cooperativa Financiera</t>
  </si>
  <si>
    <t>Cooperativa Financiera De Antioquia</t>
  </si>
  <si>
    <t>Cotrafa Financiera</t>
  </si>
  <si>
    <t>Jfk Cooperativa Financiera</t>
  </si>
  <si>
    <t>COMERCIACOOP</t>
  </si>
  <si>
    <t>COOPROCAL</t>
  </si>
  <si>
    <t>MICROEMPRESAS DE COLOMBIA</t>
  </si>
  <si>
    <t>Corporación financiera</t>
  </si>
  <si>
    <t>Bnp Paribas</t>
  </si>
  <si>
    <t>Corficolombiana S.A.</t>
  </si>
  <si>
    <t>Itaú Bba Colombia S.A.</t>
  </si>
  <si>
    <t xml:space="preserve">                        ABRIL DE 2016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</si>
</sst>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</numFmts>
  <fonts count="41">
    <font>
      <sz val="10"/>
      <color indexed="8"/>
      <name val="Tahoma"/>
      <family val="2"/>
    </font>
    <font>
      <sz val="11"/>
      <color indexed="8"/>
      <name val="Calibri"/>
      <family val="2"/>
    </font>
    <font>
      <sz val="12"/>
      <color indexed="63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2"/>
      <color indexed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 vertical="center" wrapText="1"/>
    </xf>
    <xf numFmtId="0" fontId="0" fillId="0" borderId="10" xfId="0" applyBorder="1" applyAlignment="1">
      <alignment/>
    </xf>
    <xf numFmtId="3" fontId="3" fillId="33" borderId="11" xfId="52" applyNumberFormat="1" applyFont="1" applyFill="1" applyBorder="1" applyAlignment="1">
      <alignment vertical="center"/>
      <protection/>
    </xf>
    <xf numFmtId="3" fontId="3" fillId="33" borderId="12" xfId="52" applyNumberFormat="1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13" xfId="52" applyFont="1" applyFill="1" applyBorder="1" applyAlignment="1">
      <alignment horizontal="center" vertical="center"/>
      <protection/>
    </xf>
    <xf numFmtId="0" fontId="4" fillId="33" borderId="14" xfId="52" applyFont="1" applyFill="1" applyBorder="1" applyAlignment="1">
      <alignment horizontal="center" vertical="center"/>
      <protection/>
    </xf>
    <xf numFmtId="0" fontId="4" fillId="33" borderId="15" xfId="52" applyFont="1" applyFill="1" applyBorder="1" applyAlignment="1">
      <alignment horizontal="center" vertical="center"/>
      <protection/>
    </xf>
    <xf numFmtId="0" fontId="4" fillId="33" borderId="12" xfId="52" applyFont="1" applyFill="1" applyBorder="1" applyAlignment="1">
      <alignment horizontal="center" vertical="center"/>
      <protection/>
    </xf>
    <xf numFmtId="0" fontId="4" fillId="33" borderId="16" xfId="52" applyFont="1" applyFill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3" fillId="33" borderId="15" xfId="52" applyFont="1" applyFill="1" applyBorder="1" applyAlignment="1">
      <alignment horizontal="center" vertical="center" wrapText="1"/>
      <protection/>
    </xf>
    <xf numFmtId="168" fontId="2" fillId="0" borderId="10" xfId="47" applyNumberFormat="1" applyFont="1" applyBorder="1" applyAlignment="1">
      <alignment horizontal="right"/>
    </xf>
    <xf numFmtId="168" fontId="2" fillId="0" borderId="0" xfId="47" applyNumberFormat="1" applyFont="1" applyBorder="1" applyAlignment="1">
      <alignment horizontal="right"/>
    </xf>
    <xf numFmtId="168" fontId="5" fillId="0" borderId="0" xfId="47" applyNumberFormat="1" applyFont="1" applyAlignment="1">
      <alignment/>
    </xf>
    <xf numFmtId="168" fontId="5" fillId="0" borderId="10" xfId="47" applyNumberFormat="1" applyFont="1" applyBorder="1" applyAlignment="1">
      <alignment/>
    </xf>
    <xf numFmtId="168" fontId="3" fillId="33" borderId="15" xfId="47" applyNumberFormat="1" applyFont="1" applyFill="1" applyBorder="1" applyAlignment="1">
      <alignment/>
    </xf>
    <xf numFmtId="168" fontId="3" fillId="33" borderId="14" xfId="47" applyNumberFormat="1" applyFont="1" applyFill="1" applyBorder="1" applyAlignment="1">
      <alignment horizontal="right"/>
    </xf>
    <xf numFmtId="168" fontId="5" fillId="0" borderId="0" xfId="47" applyNumberFormat="1" applyFont="1" applyBorder="1" applyAlignment="1">
      <alignment/>
    </xf>
    <xf numFmtId="168" fontId="2" fillId="0" borderId="17" xfId="47" applyNumberFormat="1" applyFont="1" applyBorder="1" applyAlignment="1">
      <alignment horizontal="right"/>
    </xf>
    <xf numFmtId="168" fontId="2" fillId="0" borderId="18" xfId="47" applyNumberFormat="1" applyFont="1" applyBorder="1" applyAlignment="1">
      <alignment horizontal="right"/>
    </xf>
    <xf numFmtId="168" fontId="2" fillId="0" borderId="19" xfId="47" applyNumberFormat="1" applyFont="1" applyBorder="1" applyAlignment="1">
      <alignment horizontal="right"/>
    </xf>
    <xf numFmtId="168" fontId="2" fillId="0" borderId="20" xfId="47" applyNumberFormat="1" applyFont="1" applyBorder="1" applyAlignment="1">
      <alignment horizontal="left" indent="1"/>
    </xf>
    <xf numFmtId="168" fontId="2" fillId="0" borderId="21" xfId="47" applyNumberFormat="1" applyFont="1" applyBorder="1" applyAlignment="1">
      <alignment horizontal="left" indent="1"/>
    </xf>
    <xf numFmtId="168" fontId="2" fillId="0" borderId="22" xfId="47" applyNumberFormat="1" applyFont="1" applyBorder="1" applyAlignment="1">
      <alignment horizontal="left" indent="1"/>
    </xf>
    <xf numFmtId="168" fontId="5" fillId="0" borderId="17" xfId="47" applyNumberFormat="1" applyFont="1" applyBorder="1" applyAlignment="1">
      <alignment/>
    </xf>
    <xf numFmtId="168" fontId="5" fillId="0" borderId="18" xfId="47" applyNumberFormat="1" applyFont="1" applyBorder="1" applyAlignment="1">
      <alignment/>
    </xf>
    <xf numFmtId="168" fontId="5" fillId="0" borderId="19" xfId="47" applyNumberFormat="1" applyFont="1" applyBorder="1" applyAlignment="1">
      <alignment/>
    </xf>
    <xf numFmtId="168" fontId="5" fillId="0" borderId="20" xfId="47" applyNumberFormat="1" applyFont="1" applyBorder="1" applyAlignment="1">
      <alignment/>
    </xf>
    <xf numFmtId="168" fontId="5" fillId="0" borderId="21" xfId="47" applyNumberFormat="1" applyFont="1" applyBorder="1" applyAlignment="1">
      <alignment/>
    </xf>
    <xf numFmtId="168" fontId="5" fillId="0" borderId="22" xfId="47" applyNumberFormat="1" applyFont="1" applyBorder="1" applyAlignment="1">
      <alignment/>
    </xf>
    <xf numFmtId="168" fontId="3" fillId="33" borderId="15" xfId="47" applyNumberFormat="1" applyFont="1" applyFill="1" applyBorder="1" applyAlignment="1">
      <alignment horizontal="right"/>
    </xf>
    <xf numFmtId="168" fontId="3" fillId="33" borderId="23" xfId="47" applyNumberFormat="1" applyFont="1" applyFill="1" applyBorder="1" applyAlignment="1">
      <alignment horizontal="right"/>
    </xf>
    <xf numFmtId="168" fontId="3" fillId="33" borderId="11" xfId="47" applyNumberFormat="1" applyFont="1" applyFill="1" applyBorder="1" applyAlignment="1">
      <alignment horizontal="right"/>
    </xf>
    <xf numFmtId="168" fontId="5" fillId="0" borderId="12" xfId="47" applyNumberFormat="1" applyFont="1" applyBorder="1" applyAlignment="1">
      <alignment/>
    </xf>
    <xf numFmtId="168" fontId="5" fillId="0" borderId="13" xfId="47" applyNumberFormat="1" applyFont="1" applyBorder="1" applyAlignment="1">
      <alignment/>
    </xf>
    <xf numFmtId="3" fontId="3" fillId="33" borderId="15" xfId="52" applyNumberFormat="1" applyFont="1" applyFill="1" applyBorder="1" applyAlignment="1">
      <alignment vertical="center"/>
      <protection/>
    </xf>
    <xf numFmtId="0" fontId="4" fillId="33" borderId="11" xfId="52" applyFont="1" applyFill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33" borderId="23" xfId="52" applyFont="1" applyFill="1" applyBorder="1" applyAlignment="1">
      <alignment horizontal="center" vertical="center"/>
      <protection/>
    </xf>
    <xf numFmtId="0" fontId="3" fillId="33" borderId="15" xfId="52" applyFont="1" applyFill="1" applyBorder="1" applyAlignment="1">
      <alignment horizontal="center" vertical="center" wrapText="1"/>
      <protection/>
    </xf>
    <xf numFmtId="168" fontId="3" fillId="0" borderId="0" xfId="47" applyNumberFormat="1" applyFont="1" applyFill="1" applyBorder="1" applyAlignment="1">
      <alignment/>
    </xf>
    <xf numFmtId="168" fontId="3" fillId="0" borderId="0" xfId="47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33" borderId="15" xfId="52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8" fontId="2" fillId="0" borderId="12" xfId="47" applyNumberFormat="1" applyFont="1" applyBorder="1" applyAlignment="1">
      <alignment horizontal="left"/>
    </xf>
    <xf numFmtId="168" fontId="2" fillId="0" borderId="18" xfId="47" applyNumberFormat="1" applyFont="1" applyBorder="1" applyAlignment="1">
      <alignment horizontal="left"/>
    </xf>
    <xf numFmtId="168" fontId="2" fillId="0" borderId="24" xfId="47" applyNumberFormat="1" applyFont="1" applyBorder="1" applyAlignment="1">
      <alignment horizontal="left"/>
    </xf>
    <xf numFmtId="168" fontId="2" fillId="0" borderId="19" xfId="47" applyNumberFormat="1" applyFont="1" applyBorder="1" applyAlignment="1">
      <alignment horizontal="left"/>
    </xf>
    <xf numFmtId="168" fontId="3" fillId="33" borderId="15" xfId="47" applyNumberFormat="1" applyFont="1" applyFill="1" applyBorder="1" applyAlignment="1">
      <alignment horizontal="left"/>
    </xf>
    <xf numFmtId="168" fontId="3" fillId="33" borderId="14" xfId="47" applyNumberFormat="1" applyFont="1" applyFill="1" applyBorder="1" applyAlignment="1">
      <alignment horizontal="left"/>
    </xf>
    <xf numFmtId="168" fontId="3" fillId="33" borderId="23" xfId="47" applyNumberFormat="1" applyFont="1" applyFill="1" applyBorder="1" applyAlignment="1">
      <alignment horizontal="left"/>
    </xf>
    <xf numFmtId="0" fontId="3" fillId="33" borderId="15" xfId="52" applyFont="1" applyFill="1" applyBorder="1" applyAlignment="1">
      <alignment horizontal="center" vertical="center" wrapText="1"/>
      <protection/>
    </xf>
    <xf numFmtId="0" fontId="3" fillId="33" borderId="23" xfId="52" applyFont="1" applyFill="1" applyBorder="1" applyAlignment="1">
      <alignment horizontal="center" vertical="center" wrapText="1"/>
      <protection/>
    </xf>
    <xf numFmtId="3" fontId="3" fillId="33" borderId="15" xfId="52" applyNumberFormat="1" applyFont="1" applyFill="1" applyBorder="1" applyAlignment="1">
      <alignment horizontal="left" vertical="center"/>
      <protection/>
    </xf>
    <xf numFmtId="3" fontId="3" fillId="33" borderId="23" xfId="52" applyNumberFormat="1" applyFont="1" applyFill="1" applyBorder="1" applyAlignment="1">
      <alignment horizontal="left" vertical="center"/>
      <protection/>
    </xf>
    <xf numFmtId="168" fontId="2" fillId="0" borderId="13" xfId="47" applyNumberFormat="1" applyFont="1" applyBorder="1" applyAlignment="1">
      <alignment horizontal="left"/>
    </xf>
    <xf numFmtId="168" fontId="2" fillId="0" borderId="17" xfId="47" applyNumberFormat="1" applyFont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3" fontId="3" fillId="33" borderId="15" xfId="52" applyNumberFormat="1" applyFont="1" applyFill="1" applyBorder="1" applyAlignment="1">
      <alignment horizontal="center" vertical="center"/>
      <protection/>
    </xf>
    <xf numFmtId="3" fontId="3" fillId="33" borderId="23" xfId="52" applyNumberFormat="1" applyFont="1" applyFill="1" applyBorder="1" applyAlignment="1">
      <alignment horizontal="center" vertical="center"/>
      <protection/>
    </xf>
    <xf numFmtId="0" fontId="3" fillId="33" borderId="15" xfId="52" applyFont="1" applyFill="1" applyBorder="1" applyAlignment="1">
      <alignment horizontal="center" vertical="center"/>
      <protection/>
    </xf>
    <xf numFmtId="0" fontId="3" fillId="33" borderId="23" xfId="52" applyFont="1" applyFill="1" applyBorder="1" applyAlignment="1">
      <alignment horizontal="center" vertical="center"/>
      <protection/>
    </xf>
    <xf numFmtId="0" fontId="3" fillId="33" borderId="14" xfId="52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33" borderId="24" xfId="52" applyFont="1" applyFill="1" applyBorder="1" applyAlignment="1">
      <alignment horizontal="center" vertical="center" wrapText="1"/>
      <protection/>
    </xf>
    <xf numFmtId="0" fontId="3" fillId="33" borderId="16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57150</xdr:rowOff>
    </xdr:from>
    <xdr:to>
      <xdr:col>1</xdr:col>
      <xdr:colOff>2162175</xdr:colOff>
      <xdr:row>4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19075"/>
          <a:ext cx="2171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5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4.28125" style="0" customWidth="1"/>
    <col min="2" max="2" width="35.28125" style="0" bestFit="1" customWidth="1"/>
    <col min="3" max="4" width="17.28125" style="0" bestFit="1" customWidth="1"/>
    <col min="5" max="5" width="15.57421875" style="0" bestFit="1" customWidth="1"/>
    <col min="6" max="6" width="15.00390625" style="0" bestFit="1" customWidth="1"/>
    <col min="7" max="7" width="15.57421875" style="0" bestFit="1" customWidth="1"/>
    <col min="8" max="8" width="11.57421875" style="0" bestFit="1" customWidth="1"/>
    <col min="9" max="9" width="15.57421875" style="0" bestFit="1" customWidth="1"/>
    <col min="10" max="10" width="13.7109375" style="0" bestFit="1" customWidth="1"/>
    <col min="11" max="11" width="15.57421875" style="0" bestFit="1" customWidth="1"/>
    <col min="12" max="12" width="13.57421875" style="0" bestFit="1" customWidth="1"/>
    <col min="13" max="14" width="15.57421875" style="0" bestFit="1" customWidth="1"/>
    <col min="15" max="16" width="24.7109375" style="0" bestFit="1" customWidth="1"/>
    <col min="17" max="18" width="15.57421875" style="0" bestFit="1" customWidth="1"/>
    <col min="19" max="19" width="13.57421875" style="0" bestFit="1" customWidth="1"/>
    <col min="20" max="20" width="16.8515625" style="0" bestFit="1" customWidth="1"/>
    <col min="21" max="21" width="15.57421875" style="0" bestFit="1" customWidth="1"/>
    <col min="22" max="22" width="15.28125" style="0" bestFit="1" customWidth="1"/>
    <col min="23" max="23" width="13.7109375" style="0" bestFit="1" customWidth="1"/>
  </cols>
  <sheetData>
    <row r="1" spans="4:8" ht="12.75" customHeight="1">
      <c r="D1" s="2"/>
      <c r="E1" s="2"/>
      <c r="F1" s="2"/>
      <c r="G1" s="2"/>
      <c r="H1" s="2"/>
    </row>
    <row r="2" spans="2:21" ht="12.75" customHeight="1">
      <c r="B2" s="71" t="s">
        <v>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2:21" ht="30" customHeight="1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2:21" ht="16.5">
      <c r="B4" s="72" t="s">
        <v>124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6" ht="12.75">
      <c r="C6" s="1"/>
    </row>
    <row r="7" spans="2:21" ht="18">
      <c r="B7" s="65" t="s">
        <v>11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</row>
    <row r="8" spans="2:22" ht="36" customHeight="1">
      <c r="B8" s="4"/>
      <c r="C8" s="68" t="s">
        <v>1</v>
      </c>
      <c r="D8" s="69"/>
      <c r="E8" s="59" t="s">
        <v>2</v>
      </c>
      <c r="F8" s="60"/>
      <c r="G8" s="59" t="s">
        <v>6</v>
      </c>
      <c r="H8" s="60"/>
      <c r="I8" s="59" t="s">
        <v>63</v>
      </c>
      <c r="J8" s="60"/>
      <c r="K8" s="59" t="s">
        <v>64</v>
      </c>
      <c r="L8" s="60"/>
      <c r="M8" s="59" t="s">
        <v>65</v>
      </c>
      <c r="N8" s="60"/>
      <c r="O8" s="43" t="s">
        <v>66</v>
      </c>
      <c r="P8" s="43" t="s">
        <v>67</v>
      </c>
      <c r="Q8" s="13" t="s">
        <v>3</v>
      </c>
      <c r="R8" s="70" t="s">
        <v>7</v>
      </c>
      <c r="S8" s="70"/>
      <c r="T8" s="73" t="s">
        <v>0</v>
      </c>
      <c r="U8" s="74"/>
      <c r="V8" s="12"/>
    </row>
    <row r="9" spans="2:22" ht="18">
      <c r="B9" s="5" t="s">
        <v>13</v>
      </c>
      <c r="C9" s="7" t="s">
        <v>4</v>
      </c>
      <c r="D9" s="8" t="s">
        <v>5</v>
      </c>
      <c r="E9" s="9" t="s">
        <v>4</v>
      </c>
      <c r="F9" s="8" t="s">
        <v>5</v>
      </c>
      <c r="G9" s="7" t="s">
        <v>4</v>
      </c>
      <c r="H9" s="8" t="s">
        <v>5</v>
      </c>
      <c r="I9" s="9" t="s">
        <v>4</v>
      </c>
      <c r="J9" s="6" t="s">
        <v>5</v>
      </c>
      <c r="K9" s="9" t="s">
        <v>4</v>
      </c>
      <c r="L9" s="7" t="s">
        <v>5</v>
      </c>
      <c r="M9" s="7" t="s">
        <v>4</v>
      </c>
      <c r="N9" s="6" t="s">
        <v>5</v>
      </c>
      <c r="O9" s="7" t="s">
        <v>4</v>
      </c>
      <c r="P9" s="7" t="s">
        <v>4</v>
      </c>
      <c r="Q9" s="9" t="s">
        <v>4</v>
      </c>
      <c r="R9" s="9" t="s">
        <v>4</v>
      </c>
      <c r="S9" s="6" t="s">
        <v>5</v>
      </c>
      <c r="T9" s="10" t="s">
        <v>4</v>
      </c>
      <c r="U9" s="11" t="s">
        <v>5</v>
      </c>
      <c r="V9" s="12"/>
    </row>
    <row r="10" spans="2:21" ht="18">
      <c r="B10" s="24" t="s">
        <v>9</v>
      </c>
      <c r="C10" s="14">
        <v>7730092</v>
      </c>
      <c r="D10" s="21">
        <v>1452322.41110171</v>
      </c>
      <c r="E10" s="15">
        <v>171749</v>
      </c>
      <c r="F10" s="21">
        <v>124739.670713</v>
      </c>
      <c r="G10" s="14">
        <v>0</v>
      </c>
      <c r="H10" s="21">
        <v>0</v>
      </c>
      <c r="I10" s="15">
        <v>85957</v>
      </c>
      <c r="J10" s="21">
        <v>29619.098711</v>
      </c>
      <c r="K10" s="16">
        <v>2192363</v>
      </c>
      <c r="L10" s="27">
        <v>1158223.077289</v>
      </c>
      <c r="M10" s="17">
        <v>2488604</v>
      </c>
      <c r="N10" s="27">
        <v>1027282.4054</v>
      </c>
      <c r="O10" s="30">
        <v>35</v>
      </c>
      <c r="P10" s="17">
        <v>0</v>
      </c>
      <c r="Q10" s="30">
        <v>0</v>
      </c>
      <c r="R10" s="16">
        <v>659495</v>
      </c>
      <c r="S10" s="27">
        <v>192280.01601483996</v>
      </c>
      <c r="T10" s="37">
        <f>C10+E10+G10+I10+K10+M10+O10+P10+Q10+R10</f>
        <v>13328295</v>
      </c>
      <c r="U10" s="27">
        <f>D10+F10+H10+J10+L10+N10+S10</f>
        <v>3984466.67922955</v>
      </c>
    </row>
    <row r="11" spans="2:21" ht="18">
      <c r="B11" s="25" t="s">
        <v>10</v>
      </c>
      <c r="C11" s="15">
        <v>21466</v>
      </c>
      <c r="D11" s="22">
        <v>1741.830568</v>
      </c>
      <c r="E11" s="15">
        <v>0</v>
      </c>
      <c r="F11" s="22">
        <v>0</v>
      </c>
      <c r="G11" s="15">
        <v>10585</v>
      </c>
      <c r="H11" s="22">
        <v>1419.700154</v>
      </c>
      <c r="I11" s="15">
        <v>60800</v>
      </c>
      <c r="J11" s="22">
        <v>23437.736852</v>
      </c>
      <c r="K11" s="16">
        <v>0</v>
      </c>
      <c r="L11" s="28">
        <v>0</v>
      </c>
      <c r="M11" s="20">
        <v>0</v>
      </c>
      <c r="N11" s="28">
        <v>0</v>
      </c>
      <c r="O11" s="31">
        <v>0</v>
      </c>
      <c r="P11" s="20">
        <v>0</v>
      </c>
      <c r="Q11" s="31">
        <v>0</v>
      </c>
      <c r="R11" s="16">
        <v>942142</v>
      </c>
      <c r="S11" s="28">
        <v>249497.037149</v>
      </c>
      <c r="T11" s="36">
        <f>C11+E11+G11+I11+K11+M11+O11+P11+Q11+R11</f>
        <v>1034993</v>
      </c>
      <c r="U11" s="28">
        <f>D11+F11+H11+J11+L11+N11+S11</f>
        <v>276096.30472300004</v>
      </c>
    </row>
    <row r="12" spans="2:21" ht="18">
      <c r="B12" s="25" t="s">
        <v>61</v>
      </c>
      <c r="C12" s="15">
        <v>13515</v>
      </c>
      <c r="D12" s="22">
        <v>1015.243451</v>
      </c>
      <c r="E12" s="15">
        <v>1</v>
      </c>
      <c r="F12" s="22">
        <v>1</v>
      </c>
      <c r="G12" s="15">
        <v>0</v>
      </c>
      <c r="H12" s="22">
        <v>0</v>
      </c>
      <c r="I12" s="15">
        <v>0</v>
      </c>
      <c r="J12" s="22">
        <v>0</v>
      </c>
      <c r="K12" s="16">
        <v>507</v>
      </c>
      <c r="L12" s="28">
        <v>70.661745</v>
      </c>
      <c r="M12" s="16">
        <v>86</v>
      </c>
      <c r="N12" s="28">
        <v>19.722</v>
      </c>
      <c r="O12" s="31">
        <v>0</v>
      </c>
      <c r="P12" s="16">
        <v>0</v>
      </c>
      <c r="Q12" s="31">
        <v>0</v>
      </c>
      <c r="R12" s="16">
        <v>433</v>
      </c>
      <c r="S12" s="28">
        <v>136.220533</v>
      </c>
      <c r="T12" s="36">
        <f>C12+E12+G12+I12+K12+M12+O12+P12+Q12+R12</f>
        <v>14542</v>
      </c>
      <c r="U12" s="28">
        <f>D12+F12+H12+J12+L12+N12+S12</f>
        <v>1242.847729</v>
      </c>
    </row>
    <row r="13" spans="2:21" ht="18">
      <c r="B13" s="26" t="s">
        <v>62</v>
      </c>
      <c r="C13" s="15">
        <v>11972</v>
      </c>
      <c r="D13" s="23">
        <v>2129.089505</v>
      </c>
      <c r="E13" s="15">
        <v>0</v>
      </c>
      <c r="F13" s="23">
        <v>0</v>
      </c>
      <c r="G13" s="15">
        <v>0</v>
      </c>
      <c r="H13" s="23">
        <v>0</v>
      </c>
      <c r="I13" s="15">
        <v>0</v>
      </c>
      <c r="J13" s="23">
        <v>0</v>
      </c>
      <c r="K13" s="16">
        <v>1341</v>
      </c>
      <c r="L13" s="29">
        <v>502.465643</v>
      </c>
      <c r="M13" s="16">
        <v>2766</v>
      </c>
      <c r="N13" s="29">
        <v>2527.333751</v>
      </c>
      <c r="O13" s="32">
        <v>11</v>
      </c>
      <c r="P13" s="16">
        <v>1</v>
      </c>
      <c r="Q13" s="31">
        <v>23</v>
      </c>
      <c r="R13" s="16">
        <v>1229</v>
      </c>
      <c r="S13" s="28">
        <v>349.925923</v>
      </c>
      <c r="T13" s="20">
        <f>C13+E13+G13+I13+K13+M13+O13+P13+Q13+R13</f>
        <v>17343</v>
      </c>
      <c r="U13" s="28">
        <f>D13+F13+H13+J13+L13+N13+S13</f>
        <v>5508.814821999999</v>
      </c>
    </row>
    <row r="14" spans="2:21" ht="18">
      <c r="B14" s="18" t="s">
        <v>0</v>
      </c>
      <c r="C14" s="33">
        <f aca="true" t="shared" si="0" ref="C14:U14">SUM(C10:C13)</f>
        <v>7777045</v>
      </c>
      <c r="D14" s="19">
        <f t="shared" si="0"/>
        <v>1457208.57462571</v>
      </c>
      <c r="E14" s="33">
        <f t="shared" si="0"/>
        <v>171750</v>
      </c>
      <c r="F14" s="19">
        <f t="shared" si="0"/>
        <v>124740.670713</v>
      </c>
      <c r="G14" s="33">
        <f t="shared" si="0"/>
        <v>10585</v>
      </c>
      <c r="H14" s="19">
        <f t="shared" si="0"/>
        <v>1419.700154</v>
      </c>
      <c r="I14" s="33">
        <f t="shared" si="0"/>
        <v>146757</v>
      </c>
      <c r="J14" s="19">
        <f t="shared" si="0"/>
        <v>53056.835563</v>
      </c>
      <c r="K14" s="33">
        <f t="shared" si="0"/>
        <v>2194211</v>
      </c>
      <c r="L14" s="19">
        <f t="shared" si="0"/>
        <v>1158796.204677</v>
      </c>
      <c r="M14" s="33">
        <f t="shared" si="0"/>
        <v>2491456</v>
      </c>
      <c r="N14" s="34">
        <f t="shared" si="0"/>
        <v>1029829.461151</v>
      </c>
      <c r="O14" s="19">
        <f t="shared" si="0"/>
        <v>46</v>
      </c>
      <c r="P14" s="33">
        <f t="shared" si="0"/>
        <v>1</v>
      </c>
      <c r="Q14" s="35">
        <f t="shared" si="0"/>
        <v>23</v>
      </c>
      <c r="R14" s="19">
        <f t="shared" si="0"/>
        <v>1603299</v>
      </c>
      <c r="S14" s="34">
        <f t="shared" si="0"/>
        <v>442263.19961983996</v>
      </c>
      <c r="T14" s="19">
        <f>SUM(T10:T13)</f>
        <v>14395173</v>
      </c>
      <c r="U14" s="34">
        <f>SUM(U10:U13)</f>
        <v>4267314.646503551</v>
      </c>
    </row>
    <row r="15" ht="12.75">
      <c r="D15" s="3"/>
    </row>
    <row r="16" spans="2:21" ht="18">
      <c r="B16" s="65" t="s">
        <v>12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</row>
    <row r="17" spans="2:21" ht="36" customHeight="1">
      <c r="B17" s="4"/>
      <c r="C17" s="68" t="s">
        <v>1</v>
      </c>
      <c r="D17" s="69"/>
      <c r="E17" s="59" t="s">
        <v>2</v>
      </c>
      <c r="F17" s="60"/>
      <c r="G17" s="59" t="s">
        <v>6</v>
      </c>
      <c r="H17" s="60"/>
      <c r="I17" s="59" t="s">
        <v>63</v>
      </c>
      <c r="J17" s="60"/>
      <c r="K17" s="59" t="s">
        <v>64</v>
      </c>
      <c r="L17" s="60"/>
      <c r="M17" s="59" t="s">
        <v>65</v>
      </c>
      <c r="N17" s="60"/>
      <c r="O17" s="43" t="s">
        <v>66</v>
      </c>
      <c r="P17" s="43" t="s">
        <v>67</v>
      </c>
      <c r="Q17" s="13" t="s">
        <v>3</v>
      </c>
      <c r="R17" s="70" t="s">
        <v>7</v>
      </c>
      <c r="S17" s="70"/>
      <c r="T17" s="59" t="s">
        <v>0</v>
      </c>
      <c r="U17" s="60"/>
    </row>
    <row r="18" spans="2:21" ht="18">
      <c r="B18" s="5" t="s">
        <v>14</v>
      </c>
      <c r="C18" s="7" t="s">
        <v>4</v>
      </c>
      <c r="D18" s="8" t="s">
        <v>5</v>
      </c>
      <c r="E18" s="9" t="s">
        <v>4</v>
      </c>
      <c r="F18" s="8" t="s">
        <v>5</v>
      </c>
      <c r="G18" s="7" t="s">
        <v>4</v>
      </c>
      <c r="H18" s="8" t="s">
        <v>5</v>
      </c>
      <c r="I18" s="9" t="s">
        <v>4</v>
      </c>
      <c r="J18" s="6" t="s">
        <v>5</v>
      </c>
      <c r="K18" s="9" t="s">
        <v>4</v>
      </c>
      <c r="L18" s="7" t="s">
        <v>5</v>
      </c>
      <c r="M18" s="7" t="s">
        <v>4</v>
      </c>
      <c r="N18" s="6" t="s">
        <v>5</v>
      </c>
      <c r="O18" s="7" t="s">
        <v>4</v>
      </c>
      <c r="P18" s="7" t="s">
        <v>4</v>
      </c>
      <c r="Q18" s="9" t="s">
        <v>4</v>
      </c>
      <c r="R18" s="9" t="s">
        <v>4</v>
      </c>
      <c r="S18" s="6" t="s">
        <v>5</v>
      </c>
      <c r="T18" s="10" t="s">
        <v>4</v>
      </c>
      <c r="U18" s="42" t="s">
        <v>5</v>
      </c>
    </row>
    <row r="19" spans="2:21" ht="18">
      <c r="B19" s="24" t="s">
        <v>15</v>
      </c>
      <c r="C19" s="14">
        <v>6159884</v>
      </c>
      <c r="D19" s="21">
        <v>1177513.7382267602</v>
      </c>
      <c r="E19" s="15">
        <v>75036</v>
      </c>
      <c r="F19" s="21">
        <v>60623.851094</v>
      </c>
      <c r="G19" s="14">
        <v>9214</v>
      </c>
      <c r="H19" s="21">
        <v>1233.061959</v>
      </c>
      <c r="I19" s="15">
        <v>92435</v>
      </c>
      <c r="J19" s="21">
        <v>35987.37589</v>
      </c>
      <c r="K19" s="16">
        <v>1352770</v>
      </c>
      <c r="L19" s="27">
        <v>685140.440125</v>
      </c>
      <c r="M19" s="17">
        <v>1492688</v>
      </c>
      <c r="N19" s="27">
        <v>525008.194647</v>
      </c>
      <c r="O19" s="30">
        <v>0</v>
      </c>
      <c r="P19" s="17">
        <v>0</v>
      </c>
      <c r="Q19" s="30">
        <v>0</v>
      </c>
      <c r="R19" s="16">
        <v>1470240</v>
      </c>
      <c r="S19" s="27">
        <v>407825.37742563</v>
      </c>
      <c r="T19" s="17">
        <f>C19+E19+G19+I19+K19+M19+O19+P19+Q19+R19</f>
        <v>10652267</v>
      </c>
      <c r="U19" s="27">
        <f>D19+F19+H19+J19+L19+N19+S19</f>
        <v>2893332.0393673903</v>
      </c>
    </row>
    <row r="20" spans="2:21" ht="18">
      <c r="B20" s="25" t="s">
        <v>16</v>
      </c>
      <c r="C20" s="15">
        <v>1049348</v>
      </c>
      <c r="D20" s="22">
        <v>172705.27845856006</v>
      </c>
      <c r="E20" s="15">
        <v>40977</v>
      </c>
      <c r="F20" s="22">
        <v>27776.087611</v>
      </c>
      <c r="G20" s="15">
        <v>1129</v>
      </c>
      <c r="H20" s="22">
        <v>158.667795</v>
      </c>
      <c r="I20" s="15">
        <v>27937</v>
      </c>
      <c r="J20" s="22">
        <v>9961.13368</v>
      </c>
      <c r="K20" s="16">
        <v>456541</v>
      </c>
      <c r="L20" s="28">
        <v>248738.605731</v>
      </c>
      <c r="M20" s="16">
        <v>537101</v>
      </c>
      <c r="N20" s="28">
        <v>256525.253653</v>
      </c>
      <c r="O20" s="31">
        <v>11</v>
      </c>
      <c r="P20" s="16">
        <v>1</v>
      </c>
      <c r="Q20" s="31">
        <v>10</v>
      </c>
      <c r="R20" s="16">
        <v>85155</v>
      </c>
      <c r="S20" s="28">
        <v>21701.06539728</v>
      </c>
      <c r="T20" s="36">
        <f>C20+E20+G20+I20+K20+M20+O20+P20+Q20+R20</f>
        <v>2198210</v>
      </c>
      <c r="U20" s="28">
        <f>D20+F20+H20+J20+L20+N20+S20</f>
        <v>737566.09232584</v>
      </c>
    </row>
    <row r="21" spans="2:21" ht="18">
      <c r="B21" s="25" t="s">
        <v>17</v>
      </c>
      <c r="C21" s="15">
        <v>377442</v>
      </c>
      <c r="D21" s="22">
        <v>76571.51280935996</v>
      </c>
      <c r="E21" s="15">
        <v>35623</v>
      </c>
      <c r="F21" s="22">
        <v>23664.255519</v>
      </c>
      <c r="G21" s="15">
        <v>93</v>
      </c>
      <c r="H21" s="22">
        <v>11.3595</v>
      </c>
      <c r="I21" s="15">
        <v>16266</v>
      </c>
      <c r="J21" s="22">
        <v>4896.123796</v>
      </c>
      <c r="K21" s="16">
        <v>274149</v>
      </c>
      <c r="L21" s="28">
        <v>161465.901462</v>
      </c>
      <c r="M21" s="16">
        <v>334791</v>
      </c>
      <c r="N21" s="28">
        <v>178826.366066</v>
      </c>
      <c r="O21" s="31">
        <v>19</v>
      </c>
      <c r="P21" s="16">
        <v>0</v>
      </c>
      <c r="Q21" s="31">
        <v>13</v>
      </c>
      <c r="R21" s="16">
        <v>34870</v>
      </c>
      <c r="S21" s="28">
        <v>9022.20864536</v>
      </c>
      <c r="T21" s="36">
        <f>C21+E21+G21+I21+K21+M21+O21+P21+Q21+R21</f>
        <v>1073266</v>
      </c>
      <c r="U21" s="28">
        <f>D21+F21+H21+J21+L21+N21+S21</f>
        <v>454457.72779771994</v>
      </c>
    </row>
    <row r="22" spans="2:21" ht="18">
      <c r="B22" s="26" t="s">
        <v>18</v>
      </c>
      <c r="C22" s="15">
        <v>190371</v>
      </c>
      <c r="D22" s="23">
        <v>30418.04513103002</v>
      </c>
      <c r="E22" s="15">
        <v>20114</v>
      </c>
      <c r="F22" s="23">
        <v>12676.476489</v>
      </c>
      <c r="G22" s="15">
        <v>149</v>
      </c>
      <c r="H22" s="23">
        <v>16.6109</v>
      </c>
      <c r="I22" s="15">
        <v>10119</v>
      </c>
      <c r="J22" s="23">
        <v>2212.202197</v>
      </c>
      <c r="K22" s="16">
        <v>110751</v>
      </c>
      <c r="L22" s="29">
        <v>63451.257359</v>
      </c>
      <c r="M22" s="16">
        <v>126876</v>
      </c>
      <c r="N22" s="29">
        <v>69469.646785</v>
      </c>
      <c r="O22" s="32">
        <v>16</v>
      </c>
      <c r="P22" s="16">
        <v>0</v>
      </c>
      <c r="Q22" s="31">
        <v>0</v>
      </c>
      <c r="R22" s="16">
        <v>13034</v>
      </c>
      <c r="S22" s="28">
        <v>3714.5481515700003</v>
      </c>
      <c r="T22" s="20">
        <f>C22+E22+G22+I22+K22+M22+O22+P22+Q22+R22</f>
        <v>471430</v>
      </c>
      <c r="U22" s="28">
        <f>D22+F22+H22+J22+L22+N22+S22</f>
        <v>181958.78701260002</v>
      </c>
    </row>
    <row r="23" spans="2:21" ht="18">
      <c r="B23" s="18" t="s">
        <v>0</v>
      </c>
      <c r="C23" s="33">
        <f aca="true" t="shared" si="1" ref="C23:U23">SUM(C19:C22)</f>
        <v>7777045</v>
      </c>
      <c r="D23" s="19">
        <f t="shared" si="1"/>
        <v>1457208.5746257103</v>
      </c>
      <c r="E23" s="33">
        <f t="shared" si="1"/>
        <v>171750</v>
      </c>
      <c r="F23" s="19">
        <f t="shared" si="1"/>
        <v>124740.670713</v>
      </c>
      <c r="G23" s="33">
        <f t="shared" si="1"/>
        <v>10585</v>
      </c>
      <c r="H23" s="19">
        <f t="shared" si="1"/>
        <v>1419.7001539999999</v>
      </c>
      <c r="I23" s="33">
        <f t="shared" si="1"/>
        <v>146757</v>
      </c>
      <c r="J23" s="19">
        <f t="shared" si="1"/>
        <v>53056.835563</v>
      </c>
      <c r="K23" s="33">
        <f t="shared" si="1"/>
        <v>2194211</v>
      </c>
      <c r="L23" s="19">
        <f t="shared" si="1"/>
        <v>1158796.204677</v>
      </c>
      <c r="M23" s="33">
        <f t="shared" si="1"/>
        <v>2491456</v>
      </c>
      <c r="N23" s="34">
        <f t="shared" si="1"/>
        <v>1029829.461151</v>
      </c>
      <c r="O23" s="19">
        <f t="shared" si="1"/>
        <v>46</v>
      </c>
      <c r="P23" s="33">
        <f t="shared" si="1"/>
        <v>1</v>
      </c>
      <c r="Q23" s="35">
        <f t="shared" si="1"/>
        <v>23</v>
      </c>
      <c r="R23" s="19">
        <f t="shared" si="1"/>
        <v>1603299</v>
      </c>
      <c r="S23" s="34">
        <f t="shared" si="1"/>
        <v>442263.19961984</v>
      </c>
      <c r="T23" s="19">
        <f>SUM(T19:T22)</f>
        <v>14395173</v>
      </c>
      <c r="U23" s="34">
        <f>SUM(U19:U22)</f>
        <v>4267314.646503551</v>
      </c>
    </row>
    <row r="25" spans="2:21" ht="18">
      <c r="B25" s="65" t="s">
        <v>19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</row>
    <row r="26" spans="2:21" ht="36" customHeight="1">
      <c r="B26" s="4"/>
      <c r="C26" s="68" t="s">
        <v>1</v>
      </c>
      <c r="D26" s="69"/>
      <c r="E26" s="59" t="s">
        <v>2</v>
      </c>
      <c r="F26" s="60"/>
      <c r="G26" s="59" t="s">
        <v>6</v>
      </c>
      <c r="H26" s="60"/>
      <c r="I26" s="59" t="s">
        <v>63</v>
      </c>
      <c r="J26" s="60"/>
      <c r="K26" s="59" t="s">
        <v>64</v>
      </c>
      <c r="L26" s="60"/>
      <c r="M26" s="59" t="s">
        <v>65</v>
      </c>
      <c r="N26" s="60"/>
      <c r="O26" s="43" t="s">
        <v>66</v>
      </c>
      <c r="P26" s="43" t="s">
        <v>67</v>
      </c>
      <c r="Q26" s="13" t="s">
        <v>3</v>
      </c>
      <c r="R26" s="70" t="s">
        <v>7</v>
      </c>
      <c r="S26" s="70"/>
      <c r="T26" s="59" t="s">
        <v>0</v>
      </c>
      <c r="U26" s="60"/>
    </row>
    <row r="27" spans="2:21" ht="18">
      <c r="B27" s="38" t="s">
        <v>53</v>
      </c>
      <c r="C27" s="9" t="s">
        <v>4</v>
      </c>
      <c r="D27" s="8" t="s">
        <v>5</v>
      </c>
      <c r="E27" s="9" t="s">
        <v>4</v>
      </c>
      <c r="F27" s="8" t="s">
        <v>5</v>
      </c>
      <c r="G27" s="9" t="s">
        <v>4</v>
      </c>
      <c r="H27" s="8" t="s">
        <v>5</v>
      </c>
      <c r="I27" s="9" t="s">
        <v>4</v>
      </c>
      <c r="J27" s="6" t="s">
        <v>5</v>
      </c>
      <c r="K27" s="9" t="s">
        <v>4</v>
      </c>
      <c r="L27" s="9" t="s">
        <v>5</v>
      </c>
      <c r="M27" s="9" t="s">
        <v>4</v>
      </c>
      <c r="N27" s="8" t="s">
        <v>5</v>
      </c>
      <c r="O27" s="9" t="s">
        <v>4</v>
      </c>
      <c r="P27" s="9" t="s">
        <v>4</v>
      </c>
      <c r="Q27" s="39" t="s">
        <v>4</v>
      </c>
      <c r="R27" s="9" t="s">
        <v>4</v>
      </c>
      <c r="S27" s="6" t="s">
        <v>5</v>
      </c>
      <c r="T27" s="10" t="s">
        <v>4</v>
      </c>
      <c r="U27" s="42" t="s">
        <v>5</v>
      </c>
    </row>
    <row r="28" spans="2:21" ht="18">
      <c r="B28" s="25" t="s">
        <v>20</v>
      </c>
      <c r="C28" s="15">
        <v>174</v>
      </c>
      <c r="D28" s="22">
        <v>16.144761</v>
      </c>
      <c r="E28" s="15">
        <v>0</v>
      </c>
      <c r="F28" s="22">
        <v>0</v>
      </c>
      <c r="G28" s="15">
        <v>0</v>
      </c>
      <c r="H28" s="22">
        <v>0</v>
      </c>
      <c r="I28" s="15">
        <v>386</v>
      </c>
      <c r="J28" s="21">
        <v>68.406</v>
      </c>
      <c r="K28" s="16">
        <v>107</v>
      </c>
      <c r="L28" s="28">
        <v>23.75495</v>
      </c>
      <c r="M28" s="16">
        <v>0</v>
      </c>
      <c r="N28" s="28">
        <v>0</v>
      </c>
      <c r="O28" s="31">
        <v>0</v>
      </c>
      <c r="P28" s="16">
        <v>0</v>
      </c>
      <c r="Q28" s="31">
        <v>0</v>
      </c>
      <c r="R28" s="16">
        <v>36</v>
      </c>
      <c r="S28" s="27">
        <v>14.747606</v>
      </c>
      <c r="T28" s="37">
        <f>C28+E28+G28+I28+K28+M28+O28+P28+Q28+R28</f>
        <v>703</v>
      </c>
      <c r="U28" s="28">
        <f>D28+F28+H28+J28+L28+N28+S28</f>
        <v>123.053317</v>
      </c>
    </row>
    <row r="29" spans="2:21" ht="18">
      <c r="B29" s="25" t="s">
        <v>21</v>
      </c>
      <c r="C29" s="15">
        <v>1486463</v>
      </c>
      <c r="D29" s="22">
        <v>361602.44613944</v>
      </c>
      <c r="E29" s="15">
        <v>79271</v>
      </c>
      <c r="F29" s="22">
        <v>50230.022168</v>
      </c>
      <c r="G29" s="15">
        <v>153</v>
      </c>
      <c r="H29" s="22">
        <v>20.9213</v>
      </c>
      <c r="I29" s="15">
        <v>21934</v>
      </c>
      <c r="J29" s="22">
        <v>7065.670726</v>
      </c>
      <c r="K29" s="16">
        <v>748615</v>
      </c>
      <c r="L29" s="28">
        <v>384557.822715</v>
      </c>
      <c r="M29" s="16">
        <v>1051112</v>
      </c>
      <c r="N29" s="28">
        <v>405733.002303</v>
      </c>
      <c r="O29" s="31">
        <v>16</v>
      </c>
      <c r="P29" s="16">
        <v>0</v>
      </c>
      <c r="Q29" s="31">
        <v>0</v>
      </c>
      <c r="R29" s="16">
        <v>266271</v>
      </c>
      <c r="S29" s="28">
        <v>80841.344751</v>
      </c>
      <c r="T29" s="20">
        <f aca="true" t="shared" si="2" ref="T29:T60">C29+E29+G29+I29+K29+M29+O29+P29+Q29+R29</f>
        <v>3653835</v>
      </c>
      <c r="U29" s="28">
        <f aca="true" t="shared" si="3" ref="U29:U60">D29+F29+H29+J29+L29+N29+S29</f>
        <v>1290051.2301024399</v>
      </c>
    </row>
    <row r="30" spans="2:21" ht="18">
      <c r="B30" s="25" t="s">
        <v>22</v>
      </c>
      <c r="C30" s="15">
        <v>3552</v>
      </c>
      <c r="D30" s="22">
        <v>1197.6525665</v>
      </c>
      <c r="E30" s="15">
        <v>405</v>
      </c>
      <c r="F30" s="22">
        <v>264.813817</v>
      </c>
      <c r="G30" s="15">
        <v>0</v>
      </c>
      <c r="H30" s="22">
        <v>0</v>
      </c>
      <c r="I30" s="15">
        <v>1650</v>
      </c>
      <c r="J30" s="22">
        <v>506.447291</v>
      </c>
      <c r="K30" s="16">
        <v>6678</v>
      </c>
      <c r="L30" s="28">
        <v>4144.349779</v>
      </c>
      <c r="M30" s="16">
        <v>4434</v>
      </c>
      <c r="N30" s="28">
        <v>2709.172715</v>
      </c>
      <c r="O30" s="31">
        <v>0</v>
      </c>
      <c r="P30" s="16">
        <v>0</v>
      </c>
      <c r="Q30" s="31">
        <v>0</v>
      </c>
      <c r="R30" s="16">
        <v>766</v>
      </c>
      <c r="S30" s="28">
        <v>236.874825</v>
      </c>
      <c r="T30" s="20">
        <f t="shared" si="2"/>
        <v>17485</v>
      </c>
      <c r="U30" s="28">
        <f t="shared" si="3"/>
        <v>9059.310993500001</v>
      </c>
    </row>
    <row r="31" spans="2:21" ht="18">
      <c r="B31" s="25" t="s">
        <v>23</v>
      </c>
      <c r="C31" s="15">
        <v>2104</v>
      </c>
      <c r="D31" s="22">
        <v>303.18250115999996</v>
      </c>
      <c r="E31" s="15">
        <v>226</v>
      </c>
      <c r="F31" s="22">
        <v>124.217425</v>
      </c>
      <c r="G31" s="15">
        <v>0</v>
      </c>
      <c r="H31" s="22">
        <v>0</v>
      </c>
      <c r="I31" s="15">
        <v>102</v>
      </c>
      <c r="J31" s="22">
        <v>51.600829</v>
      </c>
      <c r="K31" s="16">
        <v>5909</v>
      </c>
      <c r="L31" s="28">
        <v>3200.545223</v>
      </c>
      <c r="M31" s="16">
        <v>1925</v>
      </c>
      <c r="N31" s="28">
        <v>1190.077607</v>
      </c>
      <c r="O31" s="31">
        <v>0</v>
      </c>
      <c r="P31" s="16">
        <v>0</v>
      </c>
      <c r="Q31" s="31">
        <v>0</v>
      </c>
      <c r="R31" s="16">
        <v>699</v>
      </c>
      <c r="S31" s="28">
        <v>201.679729</v>
      </c>
      <c r="T31" s="20">
        <f t="shared" si="2"/>
        <v>10965</v>
      </c>
      <c r="U31" s="28">
        <f t="shared" si="3"/>
        <v>5071.303314160001</v>
      </c>
    </row>
    <row r="32" spans="2:21" ht="18">
      <c r="B32" s="25" t="s">
        <v>24</v>
      </c>
      <c r="C32" s="15">
        <v>279514</v>
      </c>
      <c r="D32" s="22">
        <v>59866.522455970015</v>
      </c>
      <c r="E32" s="15">
        <v>2750</v>
      </c>
      <c r="F32" s="22">
        <v>1584.447399</v>
      </c>
      <c r="G32" s="15">
        <v>4689</v>
      </c>
      <c r="H32" s="22">
        <v>588.835851</v>
      </c>
      <c r="I32" s="15">
        <v>13198</v>
      </c>
      <c r="J32" s="22">
        <v>4162.04413</v>
      </c>
      <c r="K32" s="16">
        <v>76335</v>
      </c>
      <c r="L32" s="28">
        <v>42520.833062</v>
      </c>
      <c r="M32" s="16">
        <v>71002</v>
      </c>
      <c r="N32" s="28">
        <v>24714.810148</v>
      </c>
      <c r="O32" s="31">
        <v>0</v>
      </c>
      <c r="P32" s="16">
        <v>0</v>
      </c>
      <c r="Q32" s="31">
        <v>0</v>
      </c>
      <c r="R32" s="16">
        <v>81636</v>
      </c>
      <c r="S32" s="28">
        <v>20418.723874889998</v>
      </c>
      <c r="T32" s="20">
        <f t="shared" si="2"/>
        <v>529124</v>
      </c>
      <c r="U32" s="28">
        <f t="shared" si="3"/>
        <v>153856.21692086</v>
      </c>
    </row>
    <row r="33" spans="2:21" ht="18">
      <c r="B33" s="25" t="s">
        <v>25</v>
      </c>
      <c r="C33" s="15">
        <v>2180762</v>
      </c>
      <c r="D33" s="22">
        <v>344453.03836278</v>
      </c>
      <c r="E33" s="15">
        <v>3434</v>
      </c>
      <c r="F33" s="22">
        <v>20094.414747</v>
      </c>
      <c r="G33" s="15">
        <v>906</v>
      </c>
      <c r="H33" s="22">
        <v>138.651193</v>
      </c>
      <c r="I33" s="15">
        <v>11501</v>
      </c>
      <c r="J33" s="22">
        <v>5223.329261</v>
      </c>
      <c r="K33" s="16">
        <v>217052</v>
      </c>
      <c r="L33" s="28">
        <v>90512.834656</v>
      </c>
      <c r="M33" s="16">
        <v>169128</v>
      </c>
      <c r="N33" s="28">
        <v>54161.345489</v>
      </c>
      <c r="O33" s="31">
        <v>0</v>
      </c>
      <c r="P33" s="16">
        <v>0</v>
      </c>
      <c r="Q33" s="31">
        <v>0</v>
      </c>
      <c r="R33" s="16">
        <v>408483</v>
      </c>
      <c r="S33" s="40">
        <v>114570.728165</v>
      </c>
      <c r="T33" s="20">
        <f t="shared" si="2"/>
        <v>2991266</v>
      </c>
      <c r="U33" s="28">
        <f t="shared" si="3"/>
        <v>629154.34187378</v>
      </c>
    </row>
    <row r="34" spans="2:21" ht="18">
      <c r="B34" s="25" t="s">
        <v>26</v>
      </c>
      <c r="C34" s="15">
        <v>119828</v>
      </c>
      <c r="D34" s="22">
        <v>36264.59482167</v>
      </c>
      <c r="E34" s="15">
        <v>8113</v>
      </c>
      <c r="F34" s="22">
        <v>4339.273388</v>
      </c>
      <c r="G34" s="15">
        <v>1258</v>
      </c>
      <c r="H34" s="22">
        <v>163.553767</v>
      </c>
      <c r="I34" s="15">
        <v>5349</v>
      </c>
      <c r="J34" s="22">
        <v>1917.902335</v>
      </c>
      <c r="K34" s="16">
        <v>61849</v>
      </c>
      <c r="L34" s="28">
        <v>35032.652343</v>
      </c>
      <c r="M34" s="16">
        <v>56010</v>
      </c>
      <c r="N34" s="28">
        <v>23603.058261</v>
      </c>
      <c r="O34" s="31">
        <v>0</v>
      </c>
      <c r="P34" s="16">
        <v>0</v>
      </c>
      <c r="Q34" s="31">
        <v>0</v>
      </c>
      <c r="R34" s="16">
        <v>52213</v>
      </c>
      <c r="S34" s="40">
        <v>13702.6458338</v>
      </c>
      <c r="T34" s="20">
        <f t="shared" si="2"/>
        <v>304620</v>
      </c>
      <c r="U34" s="28">
        <f t="shared" si="3"/>
        <v>115023.68074946999</v>
      </c>
    </row>
    <row r="35" spans="2:21" ht="18">
      <c r="B35" s="25" t="s">
        <v>27</v>
      </c>
      <c r="C35" s="15">
        <v>205015</v>
      </c>
      <c r="D35" s="22">
        <v>30947.369906839995</v>
      </c>
      <c r="E35" s="15">
        <v>7145</v>
      </c>
      <c r="F35" s="22">
        <v>3300.273239</v>
      </c>
      <c r="G35" s="15">
        <v>34</v>
      </c>
      <c r="H35" s="22">
        <v>4.209</v>
      </c>
      <c r="I35" s="15">
        <v>5764</v>
      </c>
      <c r="J35" s="22">
        <v>4595.363638</v>
      </c>
      <c r="K35" s="16">
        <v>61521</v>
      </c>
      <c r="L35" s="28">
        <v>24850.028643</v>
      </c>
      <c r="M35" s="16">
        <v>66761</v>
      </c>
      <c r="N35" s="28">
        <v>29807.573131</v>
      </c>
      <c r="O35" s="31">
        <v>11</v>
      </c>
      <c r="P35" s="16">
        <v>1</v>
      </c>
      <c r="Q35" s="31">
        <v>23</v>
      </c>
      <c r="R35" s="16">
        <v>23782</v>
      </c>
      <c r="S35" s="40">
        <v>6524.6147165699995</v>
      </c>
      <c r="T35" s="20">
        <f t="shared" si="2"/>
        <v>370057</v>
      </c>
      <c r="U35" s="28">
        <f t="shared" si="3"/>
        <v>100029.43227440999</v>
      </c>
    </row>
    <row r="36" spans="2:21" ht="18">
      <c r="B36" s="25" t="s">
        <v>28</v>
      </c>
      <c r="C36" s="15">
        <v>86032</v>
      </c>
      <c r="D36" s="22">
        <v>26815.644247110005</v>
      </c>
      <c r="E36" s="15">
        <v>3144</v>
      </c>
      <c r="F36" s="22">
        <v>1789.38161</v>
      </c>
      <c r="G36" s="15">
        <v>15</v>
      </c>
      <c r="H36" s="22">
        <v>2.705</v>
      </c>
      <c r="I36" s="15">
        <v>2970</v>
      </c>
      <c r="J36" s="22">
        <v>1269.910436</v>
      </c>
      <c r="K36" s="16">
        <v>46565</v>
      </c>
      <c r="L36" s="28">
        <v>25497.923084</v>
      </c>
      <c r="M36" s="16">
        <v>55757</v>
      </c>
      <c r="N36" s="28">
        <v>22995.656965</v>
      </c>
      <c r="O36" s="31">
        <v>0</v>
      </c>
      <c r="P36" s="16">
        <v>0</v>
      </c>
      <c r="Q36" s="31">
        <v>0</v>
      </c>
      <c r="R36" s="16">
        <v>25391</v>
      </c>
      <c r="S36" s="40">
        <v>7010.141733</v>
      </c>
      <c r="T36" s="20">
        <f t="shared" si="2"/>
        <v>219874</v>
      </c>
      <c r="U36" s="28">
        <f t="shared" si="3"/>
        <v>85381.36307511</v>
      </c>
    </row>
    <row r="37" spans="2:21" ht="18">
      <c r="B37" s="25" t="s">
        <v>29</v>
      </c>
      <c r="C37" s="15">
        <v>42941</v>
      </c>
      <c r="D37" s="22">
        <v>5345.7263480500005</v>
      </c>
      <c r="E37" s="15">
        <v>1289</v>
      </c>
      <c r="F37" s="22">
        <v>1415.39098</v>
      </c>
      <c r="G37" s="15">
        <v>0</v>
      </c>
      <c r="H37" s="22">
        <v>0</v>
      </c>
      <c r="I37" s="15">
        <v>2674</v>
      </c>
      <c r="J37" s="22">
        <v>943.818513</v>
      </c>
      <c r="K37" s="16">
        <v>12181</v>
      </c>
      <c r="L37" s="28">
        <v>12214.574631</v>
      </c>
      <c r="M37" s="16">
        <v>7932</v>
      </c>
      <c r="N37" s="28">
        <v>8242.695836</v>
      </c>
      <c r="O37" s="31">
        <v>0</v>
      </c>
      <c r="P37" s="16">
        <v>0</v>
      </c>
      <c r="Q37" s="31">
        <v>0</v>
      </c>
      <c r="R37" s="16">
        <v>8301</v>
      </c>
      <c r="S37" s="40">
        <v>2517.110666</v>
      </c>
      <c r="T37" s="20">
        <f t="shared" si="2"/>
        <v>75318</v>
      </c>
      <c r="U37" s="28">
        <f t="shared" si="3"/>
        <v>30679.31697405</v>
      </c>
    </row>
    <row r="38" spans="2:21" ht="18">
      <c r="B38" s="25" t="s">
        <v>30</v>
      </c>
      <c r="C38" s="15">
        <v>64765</v>
      </c>
      <c r="D38" s="22">
        <v>9304.95207293</v>
      </c>
      <c r="E38" s="15">
        <v>1392</v>
      </c>
      <c r="F38" s="22">
        <v>738.783591</v>
      </c>
      <c r="G38" s="15">
        <v>170</v>
      </c>
      <c r="H38" s="22">
        <v>19.2509</v>
      </c>
      <c r="I38" s="15">
        <v>3975</v>
      </c>
      <c r="J38" s="22">
        <v>845.142007</v>
      </c>
      <c r="K38" s="16">
        <v>16328</v>
      </c>
      <c r="L38" s="28">
        <v>8659.630201</v>
      </c>
      <c r="M38" s="16">
        <v>16337</v>
      </c>
      <c r="N38" s="28">
        <v>7481.178429</v>
      </c>
      <c r="O38" s="31">
        <v>0</v>
      </c>
      <c r="P38" s="16">
        <v>0</v>
      </c>
      <c r="Q38" s="31">
        <v>0</v>
      </c>
      <c r="R38" s="16">
        <v>13107</v>
      </c>
      <c r="S38" s="40">
        <v>3755.6627824899997</v>
      </c>
      <c r="T38" s="20">
        <f t="shared" si="2"/>
        <v>116074</v>
      </c>
      <c r="U38" s="28">
        <f t="shared" si="3"/>
        <v>30804.599983419997</v>
      </c>
    </row>
    <row r="39" spans="2:21" ht="18">
      <c r="B39" s="25" t="s">
        <v>31</v>
      </c>
      <c r="C39" s="15">
        <v>116004</v>
      </c>
      <c r="D39" s="22">
        <v>26295.384247230006</v>
      </c>
      <c r="E39" s="15">
        <v>2239</v>
      </c>
      <c r="F39" s="22">
        <v>1442.185683</v>
      </c>
      <c r="G39" s="15">
        <v>22</v>
      </c>
      <c r="H39" s="22">
        <v>4.436</v>
      </c>
      <c r="I39" s="15">
        <v>5442</v>
      </c>
      <c r="J39" s="22">
        <v>1631.706762</v>
      </c>
      <c r="K39" s="16">
        <v>32689</v>
      </c>
      <c r="L39" s="28">
        <v>21114.382949</v>
      </c>
      <c r="M39" s="16">
        <v>55325</v>
      </c>
      <c r="N39" s="28">
        <v>22800.214656</v>
      </c>
      <c r="O39" s="31">
        <v>0</v>
      </c>
      <c r="P39" s="16">
        <v>0</v>
      </c>
      <c r="Q39" s="31">
        <v>0</v>
      </c>
      <c r="R39" s="16">
        <v>22957</v>
      </c>
      <c r="S39" s="40">
        <v>5735.946644979999</v>
      </c>
      <c r="T39" s="20">
        <f t="shared" si="2"/>
        <v>234678</v>
      </c>
      <c r="U39" s="28">
        <f t="shared" si="3"/>
        <v>79024.25694221</v>
      </c>
    </row>
    <row r="40" spans="2:21" ht="18">
      <c r="B40" s="25" t="s">
        <v>32</v>
      </c>
      <c r="C40" s="15">
        <v>82412</v>
      </c>
      <c r="D40" s="22">
        <v>21238.354712570006</v>
      </c>
      <c r="E40" s="15">
        <v>2928</v>
      </c>
      <c r="F40" s="22">
        <v>2259.649975</v>
      </c>
      <c r="G40" s="15">
        <v>578</v>
      </c>
      <c r="H40" s="22">
        <v>90.68858</v>
      </c>
      <c r="I40" s="15">
        <v>4111</v>
      </c>
      <c r="J40" s="22">
        <v>1391.085092</v>
      </c>
      <c r="K40" s="16">
        <v>47987</v>
      </c>
      <c r="L40" s="28">
        <v>28737.926368</v>
      </c>
      <c r="M40" s="16">
        <v>52034</v>
      </c>
      <c r="N40" s="28">
        <v>26512.031425</v>
      </c>
      <c r="O40" s="31">
        <v>0</v>
      </c>
      <c r="P40" s="16">
        <v>0</v>
      </c>
      <c r="Q40" s="31">
        <v>0</v>
      </c>
      <c r="R40" s="16">
        <v>22223</v>
      </c>
      <c r="S40" s="40">
        <v>5793.01556</v>
      </c>
      <c r="T40" s="20">
        <f t="shared" si="2"/>
        <v>212273</v>
      </c>
      <c r="U40" s="28">
        <f t="shared" si="3"/>
        <v>86022.75171257001</v>
      </c>
    </row>
    <row r="41" spans="2:21" ht="18">
      <c r="B41" s="25" t="s">
        <v>33</v>
      </c>
      <c r="C41" s="15">
        <v>9285</v>
      </c>
      <c r="D41" s="22">
        <v>4438.29925738</v>
      </c>
      <c r="E41" s="15">
        <v>4942</v>
      </c>
      <c r="F41" s="22">
        <v>3498.669399</v>
      </c>
      <c r="G41" s="15">
        <v>0</v>
      </c>
      <c r="H41" s="22">
        <v>0</v>
      </c>
      <c r="I41" s="15">
        <v>1934</v>
      </c>
      <c r="J41" s="22">
        <v>412.959654</v>
      </c>
      <c r="K41" s="16">
        <v>32615</v>
      </c>
      <c r="L41" s="28">
        <v>23529.8894</v>
      </c>
      <c r="M41" s="16">
        <v>27611</v>
      </c>
      <c r="N41" s="28">
        <v>17595.903601</v>
      </c>
      <c r="O41" s="31">
        <v>15</v>
      </c>
      <c r="P41" s="16">
        <v>0</v>
      </c>
      <c r="Q41" s="31">
        <v>0</v>
      </c>
      <c r="R41" s="16">
        <v>1750</v>
      </c>
      <c r="S41" s="40">
        <v>612.833895</v>
      </c>
      <c r="T41" s="20">
        <f t="shared" si="2"/>
        <v>78152</v>
      </c>
      <c r="U41" s="28">
        <f t="shared" si="3"/>
        <v>50088.555206380006</v>
      </c>
    </row>
    <row r="42" spans="2:21" ht="18">
      <c r="B42" s="25" t="s">
        <v>34</v>
      </c>
      <c r="C42" s="15">
        <v>57151</v>
      </c>
      <c r="D42" s="22">
        <v>21009.820979160002</v>
      </c>
      <c r="E42" s="15">
        <v>3722</v>
      </c>
      <c r="F42" s="22">
        <v>3258.185134</v>
      </c>
      <c r="G42" s="15">
        <v>813</v>
      </c>
      <c r="H42" s="22">
        <v>120.015804</v>
      </c>
      <c r="I42" s="15">
        <v>3387</v>
      </c>
      <c r="J42" s="22">
        <v>903.843307</v>
      </c>
      <c r="K42" s="16">
        <v>56005</v>
      </c>
      <c r="L42" s="28">
        <v>38996.063635</v>
      </c>
      <c r="M42" s="16">
        <v>52870</v>
      </c>
      <c r="N42" s="28">
        <v>28470.21907</v>
      </c>
      <c r="O42" s="31">
        <v>0</v>
      </c>
      <c r="P42" s="16">
        <v>0</v>
      </c>
      <c r="Q42" s="31">
        <v>0</v>
      </c>
      <c r="R42" s="16">
        <v>35617</v>
      </c>
      <c r="S42" s="40">
        <v>9347.0291151</v>
      </c>
      <c r="T42" s="20">
        <f t="shared" si="2"/>
        <v>209565</v>
      </c>
      <c r="U42" s="28">
        <f t="shared" si="3"/>
        <v>102105.17704426</v>
      </c>
    </row>
    <row r="43" spans="2:21" ht="18">
      <c r="B43" s="25" t="s">
        <v>35</v>
      </c>
      <c r="C43" s="15">
        <v>782739</v>
      </c>
      <c r="D43" s="22">
        <v>89502.24907922998</v>
      </c>
      <c r="E43" s="15">
        <v>4268</v>
      </c>
      <c r="F43" s="22">
        <v>2411.745936</v>
      </c>
      <c r="G43" s="15">
        <v>46</v>
      </c>
      <c r="H43" s="22">
        <v>5.087</v>
      </c>
      <c r="I43" s="15">
        <v>4218</v>
      </c>
      <c r="J43" s="22">
        <v>1870.283225</v>
      </c>
      <c r="K43" s="16">
        <v>119789</v>
      </c>
      <c r="L43" s="28">
        <v>48040.777994</v>
      </c>
      <c r="M43" s="16">
        <v>119940</v>
      </c>
      <c r="N43" s="28">
        <v>48602.873799</v>
      </c>
      <c r="O43" s="31">
        <v>0</v>
      </c>
      <c r="P43" s="16">
        <v>0</v>
      </c>
      <c r="Q43" s="31">
        <v>0</v>
      </c>
      <c r="R43" s="16">
        <v>74271</v>
      </c>
      <c r="S43" s="40">
        <v>18450.50971367</v>
      </c>
      <c r="T43" s="20">
        <f t="shared" si="2"/>
        <v>1105271</v>
      </c>
      <c r="U43" s="28">
        <f t="shared" si="3"/>
        <v>208883.5267469</v>
      </c>
    </row>
    <row r="44" spans="2:21" ht="18">
      <c r="B44" s="25" t="s">
        <v>36</v>
      </c>
      <c r="C44" s="15">
        <v>2138</v>
      </c>
      <c r="D44" s="22">
        <v>161.91779313</v>
      </c>
      <c r="E44" s="15">
        <v>50</v>
      </c>
      <c r="F44" s="22">
        <v>59.495055</v>
      </c>
      <c r="G44" s="15">
        <v>0</v>
      </c>
      <c r="H44" s="22">
        <v>0</v>
      </c>
      <c r="I44" s="15">
        <v>0</v>
      </c>
      <c r="J44" s="22">
        <v>0</v>
      </c>
      <c r="K44" s="16">
        <v>652</v>
      </c>
      <c r="L44" s="28">
        <v>373.161811</v>
      </c>
      <c r="M44" s="16">
        <v>206</v>
      </c>
      <c r="N44" s="28">
        <v>173.7657</v>
      </c>
      <c r="O44" s="31">
        <v>0</v>
      </c>
      <c r="P44" s="16">
        <v>0</v>
      </c>
      <c r="Q44" s="31">
        <v>0</v>
      </c>
      <c r="R44" s="16">
        <v>9</v>
      </c>
      <c r="S44" s="40">
        <v>3.5796</v>
      </c>
      <c r="T44" s="20">
        <f t="shared" si="2"/>
        <v>3055</v>
      </c>
      <c r="U44" s="28">
        <f t="shared" si="3"/>
        <v>771.91995913</v>
      </c>
    </row>
    <row r="45" spans="2:21" ht="18">
      <c r="B45" s="25" t="s">
        <v>37</v>
      </c>
      <c r="C45" s="15">
        <v>2010</v>
      </c>
      <c r="D45" s="22">
        <v>949.54796111</v>
      </c>
      <c r="E45" s="15">
        <v>869</v>
      </c>
      <c r="F45" s="22">
        <v>406.978842</v>
      </c>
      <c r="G45" s="15">
        <v>0</v>
      </c>
      <c r="H45" s="22">
        <v>0</v>
      </c>
      <c r="I45" s="15">
        <v>169</v>
      </c>
      <c r="J45" s="22">
        <v>72.955922</v>
      </c>
      <c r="K45" s="16">
        <v>4867</v>
      </c>
      <c r="L45" s="28">
        <v>2971.191626</v>
      </c>
      <c r="M45" s="16">
        <v>3141</v>
      </c>
      <c r="N45" s="28">
        <v>2012.918901</v>
      </c>
      <c r="O45" s="31">
        <v>0</v>
      </c>
      <c r="P45" s="16">
        <v>0</v>
      </c>
      <c r="Q45" s="31">
        <v>0</v>
      </c>
      <c r="R45" s="16">
        <v>254</v>
      </c>
      <c r="S45" s="40">
        <v>77.107558</v>
      </c>
      <c r="T45" s="20">
        <f t="shared" si="2"/>
        <v>11310</v>
      </c>
      <c r="U45" s="28">
        <f t="shared" si="3"/>
        <v>6490.700810109999</v>
      </c>
    </row>
    <row r="46" spans="2:21" ht="18">
      <c r="B46" s="25" t="s">
        <v>38</v>
      </c>
      <c r="C46" s="15">
        <v>211312</v>
      </c>
      <c r="D46" s="22">
        <v>28924.510987960002</v>
      </c>
      <c r="E46" s="15">
        <v>3353</v>
      </c>
      <c r="F46" s="22">
        <v>1790.260763</v>
      </c>
      <c r="G46" s="15">
        <v>52</v>
      </c>
      <c r="H46" s="22">
        <v>10.8117</v>
      </c>
      <c r="I46" s="15">
        <v>2967</v>
      </c>
      <c r="J46" s="22">
        <v>1566.018377</v>
      </c>
      <c r="K46" s="16">
        <v>58255</v>
      </c>
      <c r="L46" s="28">
        <v>28772.675908</v>
      </c>
      <c r="M46" s="16">
        <v>49712</v>
      </c>
      <c r="N46" s="28">
        <v>25206.052822</v>
      </c>
      <c r="O46" s="31">
        <v>0</v>
      </c>
      <c r="P46" s="16">
        <v>0</v>
      </c>
      <c r="Q46" s="31">
        <v>0</v>
      </c>
      <c r="R46" s="16">
        <v>41779</v>
      </c>
      <c r="S46" s="40">
        <v>11774.47131573</v>
      </c>
      <c r="T46" s="20">
        <f t="shared" si="2"/>
        <v>367430</v>
      </c>
      <c r="U46" s="28">
        <f t="shared" si="3"/>
        <v>98044.80187369</v>
      </c>
    </row>
    <row r="47" spans="2:21" ht="18">
      <c r="B47" s="25" t="s">
        <v>39</v>
      </c>
      <c r="C47" s="15">
        <v>8052</v>
      </c>
      <c r="D47" s="22">
        <v>3662.8832896799995</v>
      </c>
      <c r="E47" s="15">
        <v>798</v>
      </c>
      <c r="F47" s="22">
        <v>414.517314</v>
      </c>
      <c r="G47" s="15">
        <v>173</v>
      </c>
      <c r="H47" s="22">
        <v>24.2023</v>
      </c>
      <c r="I47" s="15">
        <v>3563</v>
      </c>
      <c r="J47" s="22">
        <v>822.661576</v>
      </c>
      <c r="K47" s="16">
        <v>14849</v>
      </c>
      <c r="L47" s="28">
        <v>7880.476062</v>
      </c>
      <c r="M47" s="16">
        <v>11822</v>
      </c>
      <c r="N47" s="28">
        <v>4798.409606</v>
      </c>
      <c r="O47" s="31">
        <v>0</v>
      </c>
      <c r="P47" s="16">
        <v>0</v>
      </c>
      <c r="Q47" s="31">
        <v>0</v>
      </c>
      <c r="R47" s="16">
        <v>5319</v>
      </c>
      <c r="S47" s="40">
        <v>1377.030881</v>
      </c>
      <c r="T47" s="20">
        <f t="shared" si="2"/>
        <v>44576</v>
      </c>
      <c r="U47" s="28">
        <f t="shared" si="3"/>
        <v>18980.18102868</v>
      </c>
    </row>
    <row r="48" spans="2:21" ht="18">
      <c r="B48" s="25" t="s">
        <v>40</v>
      </c>
      <c r="C48" s="15">
        <v>69250</v>
      </c>
      <c r="D48" s="22">
        <v>23161.401104899996</v>
      </c>
      <c r="E48" s="15">
        <v>3493</v>
      </c>
      <c r="F48" s="22">
        <v>2750.39705</v>
      </c>
      <c r="G48" s="15">
        <v>950</v>
      </c>
      <c r="H48" s="22">
        <v>120.0705</v>
      </c>
      <c r="I48" s="15">
        <v>3969</v>
      </c>
      <c r="J48" s="22">
        <v>1093.665373</v>
      </c>
      <c r="K48" s="16">
        <v>43399</v>
      </c>
      <c r="L48" s="28">
        <v>27453.393002</v>
      </c>
      <c r="M48" s="16">
        <v>42004</v>
      </c>
      <c r="N48" s="28">
        <v>20706.611502</v>
      </c>
      <c r="O48" s="31">
        <v>0</v>
      </c>
      <c r="P48" s="16">
        <v>0</v>
      </c>
      <c r="Q48" s="31">
        <v>0</v>
      </c>
      <c r="R48" s="16">
        <v>26556</v>
      </c>
      <c r="S48" s="40">
        <v>6512.41184372</v>
      </c>
      <c r="T48" s="20">
        <f t="shared" si="2"/>
        <v>189621</v>
      </c>
      <c r="U48" s="28">
        <f t="shared" si="3"/>
        <v>81797.95037562</v>
      </c>
    </row>
    <row r="49" spans="2:21" ht="18">
      <c r="B49" s="25" t="s">
        <v>41</v>
      </c>
      <c r="C49" s="15">
        <v>282946</v>
      </c>
      <c r="D49" s="22">
        <v>36100.64378664001</v>
      </c>
      <c r="E49" s="15">
        <v>2103</v>
      </c>
      <c r="F49" s="22">
        <v>1396.980317</v>
      </c>
      <c r="G49" s="15">
        <v>26</v>
      </c>
      <c r="H49" s="22">
        <v>4.0217</v>
      </c>
      <c r="I49" s="15">
        <v>3184</v>
      </c>
      <c r="J49" s="22">
        <v>1291.652644</v>
      </c>
      <c r="K49" s="16">
        <v>41976</v>
      </c>
      <c r="L49" s="28">
        <v>25064.040422</v>
      </c>
      <c r="M49" s="16">
        <v>41083</v>
      </c>
      <c r="N49" s="28">
        <v>17614.604143</v>
      </c>
      <c r="O49" s="31">
        <v>0</v>
      </c>
      <c r="P49" s="16">
        <v>0</v>
      </c>
      <c r="Q49" s="31">
        <v>0</v>
      </c>
      <c r="R49" s="16">
        <v>54607</v>
      </c>
      <c r="S49" s="40">
        <v>16066.781875109999</v>
      </c>
      <c r="T49" s="20">
        <f t="shared" si="2"/>
        <v>425925</v>
      </c>
      <c r="U49" s="28">
        <f t="shared" si="3"/>
        <v>97538.72488775001</v>
      </c>
    </row>
    <row r="50" spans="2:21" ht="18">
      <c r="B50" s="25" t="s">
        <v>42</v>
      </c>
      <c r="C50" s="15">
        <v>118658</v>
      </c>
      <c r="D50" s="22">
        <v>16158.551532789992</v>
      </c>
      <c r="E50" s="15">
        <v>7587</v>
      </c>
      <c r="F50" s="22">
        <v>4430.153002</v>
      </c>
      <c r="G50" s="15">
        <v>0</v>
      </c>
      <c r="H50" s="22">
        <v>0</v>
      </c>
      <c r="I50" s="15">
        <v>4456</v>
      </c>
      <c r="J50" s="22">
        <v>1277.925995</v>
      </c>
      <c r="K50" s="16">
        <v>43227</v>
      </c>
      <c r="L50" s="28">
        <v>28326.594307</v>
      </c>
      <c r="M50" s="16">
        <v>40077</v>
      </c>
      <c r="N50" s="28">
        <v>20770.182169</v>
      </c>
      <c r="O50" s="31">
        <v>0</v>
      </c>
      <c r="P50" s="16">
        <v>0</v>
      </c>
      <c r="Q50" s="31">
        <v>0</v>
      </c>
      <c r="R50" s="16">
        <v>22771</v>
      </c>
      <c r="S50" s="40">
        <v>6269.6054854799995</v>
      </c>
      <c r="T50" s="20">
        <f t="shared" si="2"/>
        <v>236776</v>
      </c>
      <c r="U50" s="28">
        <f t="shared" si="3"/>
        <v>77233.01249126998</v>
      </c>
    </row>
    <row r="51" spans="2:21" ht="18">
      <c r="B51" s="25" t="s">
        <v>43</v>
      </c>
      <c r="C51" s="15">
        <v>82330</v>
      </c>
      <c r="D51" s="22">
        <v>24077.120356970005</v>
      </c>
      <c r="E51" s="15">
        <v>3757</v>
      </c>
      <c r="F51" s="22">
        <v>2038.3298</v>
      </c>
      <c r="G51" s="15">
        <v>0</v>
      </c>
      <c r="H51" s="22">
        <v>0</v>
      </c>
      <c r="I51" s="15">
        <v>2499</v>
      </c>
      <c r="J51" s="22">
        <v>916.602688</v>
      </c>
      <c r="K51" s="16">
        <v>48597</v>
      </c>
      <c r="L51" s="28">
        <v>24809.446734</v>
      </c>
      <c r="M51" s="16">
        <v>44117</v>
      </c>
      <c r="N51" s="28">
        <v>21715.091499</v>
      </c>
      <c r="O51" s="31">
        <v>0</v>
      </c>
      <c r="P51" s="16">
        <v>0</v>
      </c>
      <c r="Q51" s="31">
        <v>0</v>
      </c>
      <c r="R51" s="16">
        <v>50418</v>
      </c>
      <c r="S51" s="40">
        <v>14714.282319</v>
      </c>
      <c r="T51" s="20">
        <f t="shared" si="2"/>
        <v>231718</v>
      </c>
      <c r="U51" s="28">
        <f t="shared" si="3"/>
        <v>88270.87339697001</v>
      </c>
    </row>
    <row r="52" spans="2:21" ht="18">
      <c r="B52" s="25" t="s">
        <v>44</v>
      </c>
      <c r="C52" s="15">
        <v>5141</v>
      </c>
      <c r="D52" s="22">
        <v>1828.2995449699997</v>
      </c>
      <c r="E52" s="15">
        <v>2486</v>
      </c>
      <c r="F52" s="22">
        <v>1649.616945</v>
      </c>
      <c r="G52" s="15">
        <v>0</v>
      </c>
      <c r="H52" s="22">
        <v>0</v>
      </c>
      <c r="I52" s="15">
        <v>4062</v>
      </c>
      <c r="J52" s="22">
        <v>1319.637895</v>
      </c>
      <c r="K52" s="16">
        <v>22134</v>
      </c>
      <c r="L52" s="28">
        <v>13439.231167</v>
      </c>
      <c r="M52" s="16">
        <v>13616</v>
      </c>
      <c r="N52" s="28">
        <v>8672.16606</v>
      </c>
      <c r="O52" s="31">
        <v>0</v>
      </c>
      <c r="P52" s="16">
        <v>0</v>
      </c>
      <c r="Q52" s="31">
        <v>0</v>
      </c>
      <c r="R52" s="16">
        <v>1869</v>
      </c>
      <c r="S52" s="40">
        <v>549.125516</v>
      </c>
      <c r="T52" s="20">
        <f t="shared" si="2"/>
        <v>49308</v>
      </c>
      <c r="U52" s="28">
        <f t="shared" si="3"/>
        <v>27458.07712797</v>
      </c>
    </row>
    <row r="53" spans="2:21" ht="18">
      <c r="B53" s="25" t="s">
        <v>45</v>
      </c>
      <c r="C53" s="15">
        <v>38180</v>
      </c>
      <c r="D53" s="22">
        <v>15808.481760670002</v>
      </c>
      <c r="E53" s="15">
        <v>1326</v>
      </c>
      <c r="F53" s="22">
        <v>887.360832</v>
      </c>
      <c r="G53" s="15">
        <v>28</v>
      </c>
      <c r="H53" s="22">
        <v>5.1377</v>
      </c>
      <c r="I53" s="15">
        <v>2549</v>
      </c>
      <c r="J53" s="22">
        <v>1017.085027</v>
      </c>
      <c r="K53" s="16">
        <v>27623</v>
      </c>
      <c r="L53" s="28">
        <v>16920.76501</v>
      </c>
      <c r="M53" s="16">
        <v>26469</v>
      </c>
      <c r="N53" s="28">
        <v>10743.780306</v>
      </c>
      <c r="O53" s="31">
        <v>0</v>
      </c>
      <c r="P53" s="16">
        <v>0</v>
      </c>
      <c r="Q53" s="31">
        <v>0</v>
      </c>
      <c r="R53" s="16">
        <v>16756</v>
      </c>
      <c r="S53" s="40">
        <v>4647.02033552</v>
      </c>
      <c r="T53" s="20">
        <f t="shared" si="2"/>
        <v>112931</v>
      </c>
      <c r="U53" s="28">
        <f t="shared" si="3"/>
        <v>50029.63097119</v>
      </c>
    </row>
    <row r="54" spans="2:21" ht="18">
      <c r="B54" s="25" t="s">
        <v>46</v>
      </c>
      <c r="C54" s="15">
        <v>51902</v>
      </c>
      <c r="D54" s="22">
        <v>24138.48524343</v>
      </c>
      <c r="E54" s="15">
        <v>1209</v>
      </c>
      <c r="F54" s="22">
        <v>667.580346</v>
      </c>
      <c r="G54" s="15">
        <v>26</v>
      </c>
      <c r="H54" s="22">
        <v>4.733636</v>
      </c>
      <c r="I54" s="15">
        <v>3136</v>
      </c>
      <c r="J54" s="22">
        <v>1108.174414</v>
      </c>
      <c r="K54" s="16">
        <v>26781</v>
      </c>
      <c r="L54" s="28">
        <v>13386.586015</v>
      </c>
      <c r="M54" s="16">
        <v>26017</v>
      </c>
      <c r="N54" s="28">
        <v>9843.281021</v>
      </c>
      <c r="O54" s="31">
        <v>0</v>
      </c>
      <c r="P54" s="16">
        <v>0</v>
      </c>
      <c r="Q54" s="31">
        <v>0</v>
      </c>
      <c r="R54" s="16">
        <v>36561</v>
      </c>
      <c r="S54" s="40">
        <v>9541.15380712</v>
      </c>
      <c r="T54" s="20">
        <f t="shared" si="2"/>
        <v>145632</v>
      </c>
      <c r="U54" s="28">
        <f t="shared" si="3"/>
        <v>58689.994482550006</v>
      </c>
    </row>
    <row r="55" spans="2:21" ht="18">
      <c r="B55" s="25" t="s">
        <v>47</v>
      </c>
      <c r="C55" s="15">
        <v>261230</v>
      </c>
      <c r="D55" s="22">
        <v>58425.83623107998</v>
      </c>
      <c r="E55" s="15">
        <v>8250</v>
      </c>
      <c r="F55" s="22">
        <v>4258.175039</v>
      </c>
      <c r="G55" s="15">
        <v>0</v>
      </c>
      <c r="H55" s="22">
        <v>0</v>
      </c>
      <c r="I55" s="15">
        <v>4878</v>
      </c>
      <c r="J55" s="22">
        <v>1755.972806</v>
      </c>
      <c r="K55" s="16">
        <v>83556</v>
      </c>
      <c r="L55" s="28">
        <v>44493.710465</v>
      </c>
      <c r="M55" s="16">
        <v>100154</v>
      </c>
      <c r="N55" s="28">
        <v>45664.007293</v>
      </c>
      <c r="O55" s="31">
        <v>0</v>
      </c>
      <c r="P55" s="16">
        <v>0</v>
      </c>
      <c r="Q55" s="31">
        <v>0</v>
      </c>
      <c r="R55" s="16">
        <v>85198</v>
      </c>
      <c r="S55" s="40">
        <v>23679.90341607</v>
      </c>
      <c r="T55" s="20">
        <f t="shared" si="2"/>
        <v>543266</v>
      </c>
      <c r="U55" s="28">
        <f t="shared" si="3"/>
        <v>178277.60525015</v>
      </c>
    </row>
    <row r="56" spans="2:21" ht="18">
      <c r="B56" s="25" t="s">
        <v>48</v>
      </c>
      <c r="C56" s="15">
        <v>28366</v>
      </c>
      <c r="D56" s="22">
        <v>9312.03653245</v>
      </c>
      <c r="E56" s="15">
        <v>2192</v>
      </c>
      <c r="F56" s="22">
        <v>1593.507261</v>
      </c>
      <c r="G56" s="15">
        <v>426</v>
      </c>
      <c r="H56" s="22">
        <v>60.524123</v>
      </c>
      <c r="I56" s="15">
        <v>3646</v>
      </c>
      <c r="J56" s="22">
        <v>878.090524</v>
      </c>
      <c r="K56" s="16">
        <v>34185</v>
      </c>
      <c r="L56" s="28">
        <v>22568.130944</v>
      </c>
      <c r="M56" s="16">
        <v>30966</v>
      </c>
      <c r="N56" s="28">
        <v>14839.814648</v>
      </c>
      <c r="O56" s="31">
        <v>3</v>
      </c>
      <c r="P56" s="16">
        <v>0</v>
      </c>
      <c r="Q56" s="31">
        <v>0</v>
      </c>
      <c r="R56" s="16">
        <v>18678</v>
      </c>
      <c r="S56" s="40">
        <v>4648.75533683</v>
      </c>
      <c r="T56" s="20">
        <f t="shared" si="2"/>
        <v>118462</v>
      </c>
      <c r="U56" s="28">
        <f t="shared" si="3"/>
        <v>53900.85936928</v>
      </c>
    </row>
    <row r="57" spans="2:21" ht="18">
      <c r="B57" s="25" t="s">
        <v>49</v>
      </c>
      <c r="C57" s="15">
        <v>135619</v>
      </c>
      <c r="D57" s="22">
        <v>28050.924815830003</v>
      </c>
      <c r="E57" s="15">
        <v>2776</v>
      </c>
      <c r="F57" s="22">
        <v>1652.564796</v>
      </c>
      <c r="G57" s="15">
        <v>23</v>
      </c>
      <c r="H57" s="22">
        <v>4.0055</v>
      </c>
      <c r="I57" s="15">
        <v>2802</v>
      </c>
      <c r="J57" s="22">
        <v>1426.33951</v>
      </c>
      <c r="K57" s="16">
        <v>46495</v>
      </c>
      <c r="L57" s="28">
        <v>22342.909197</v>
      </c>
      <c r="M57" s="16">
        <v>50670</v>
      </c>
      <c r="N57" s="28">
        <v>20033.919434</v>
      </c>
      <c r="O57" s="31">
        <v>0</v>
      </c>
      <c r="P57" s="16">
        <v>0</v>
      </c>
      <c r="Q57" s="31">
        <v>0</v>
      </c>
      <c r="R57" s="16">
        <v>33666</v>
      </c>
      <c r="S57" s="40">
        <v>9708.659378029999</v>
      </c>
      <c r="T57" s="20">
        <f t="shared" si="2"/>
        <v>272051</v>
      </c>
      <c r="U57" s="28">
        <f t="shared" si="3"/>
        <v>83219.32263086</v>
      </c>
    </row>
    <row r="58" spans="2:21" ht="18">
      <c r="B58" s="25" t="s">
        <v>50</v>
      </c>
      <c r="C58" s="15">
        <v>960562</v>
      </c>
      <c r="D58" s="22">
        <v>147563.21793026</v>
      </c>
      <c r="E58" s="15">
        <v>5707</v>
      </c>
      <c r="F58" s="22">
        <v>3604.017301</v>
      </c>
      <c r="G58" s="15">
        <v>197</v>
      </c>
      <c r="H58" s="22">
        <v>27.8386</v>
      </c>
      <c r="I58" s="15">
        <v>16278</v>
      </c>
      <c r="J58" s="22">
        <v>5650.099606</v>
      </c>
      <c r="K58" s="16">
        <v>152733</v>
      </c>
      <c r="L58" s="28">
        <v>86392.056554</v>
      </c>
      <c r="M58" s="16">
        <v>200869</v>
      </c>
      <c r="N58" s="28">
        <v>80678.305317</v>
      </c>
      <c r="O58" s="31">
        <v>0</v>
      </c>
      <c r="P58" s="16">
        <v>0</v>
      </c>
      <c r="Q58" s="31">
        <v>0</v>
      </c>
      <c r="R58" s="16">
        <v>171277</v>
      </c>
      <c r="S58" s="40">
        <v>42925.224781729994</v>
      </c>
      <c r="T58" s="20">
        <f t="shared" si="2"/>
        <v>1507623</v>
      </c>
      <c r="U58" s="28">
        <f t="shared" si="3"/>
        <v>366840.76008999</v>
      </c>
    </row>
    <row r="59" spans="2:21" ht="18">
      <c r="B59" s="25" t="s">
        <v>51</v>
      </c>
      <c r="C59" s="15">
        <v>303</v>
      </c>
      <c r="D59" s="22">
        <v>103.85888406999999</v>
      </c>
      <c r="E59" s="15">
        <v>415</v>
      </c>
      <c r="F59" s="22">
        <v>315.761999</v>
      </c>
      <c r="G59" s="15">
        <v>0</v>
      </c>
      <c r="H59" s="22">
        <v>0</v>
      </c>
      <c r="I59" s="15">
        <v>4</v>
      </c>
      <c r="J59" s="22">
        <v>0.44</v>
      </c>
      <c r="K59" s="16">
        <v>1121</v>
      </c>
      <c r="L59" s="28">
        <v>896.845182</v>
      </c>
      <c r="M59" s="16">
        <v>1322</v>
      </c>
      <c r="N59" s="28">
        <v>991.954664</v>
      </c>
      <c r="O59" s="31">
        <v>1</v>
      </c>
      <c r="P59" s="16">
        <v>0</v>
      </c>
      <c r="Q59" s="31">
        <v>0</v>
      </c>
      <c r="R59" s="16">
        <v>40</v>
      </c>
      <c r="S59" s="40">
        <v>21.986967</v>
      </c>
      <c r="T59" s="20">
        <f t="shared" si="2"/>
        <v>3206</v>
      </c>
      <c r="U59" s="28">
        <f t="shared" si="3"/>
        <v>2330.84769607</v>
      </c>
    </row>
    <row r="60" spans="2:21" ht="18">
      <c r="B60" s="25" t="s">
        <v>52</v>
      </c>
      <c r="C60" s="15">
        <v>305</v>
      </c>
      <c r="D60" s="22">
        <v>179.47441075</v>
      </c>
      <c r="E60" s="15">
        <v>111</v>
      </c>
      <c r="F60" s="22">
        <v>73.51956</v>
      </c>
      <c r="G60" s="15">
        <v>0</v>
      </c>
      <c r="H60" s="22">
        <v>0</v>
      </c>
      <c r="I60" s="15">
        <v>0</v>
      </c>
      <c r="J60" s="22">
        <v>0</v>
      </c>
      <c r="K60" s="16">
        <v>1536</v>
      </c>
      <c r="L60" s="28">
        <v>1071.000638</v>
      </c>
      <c r="M60" s="16">
        <v>1033</v>
      </c>
      <c r="N60" s="28">
        <v>744.782631</v>
      </c>
      <c r="O60" s="31">
        <v>0</v>
      </c>
      <c r="P60" s="16">
        <v>0</v>
      </c>
      <c r="Q60" s="31">
        <v>0</v>
      </c>
      <c r="R60" s="16">
        <v>38</v>
      </c>
      <c r="S60" s="41">
        <v>12.489592</v>
      </c>
      <c r="T60" s="20">
        <f t="shared" si="2"/>
        <v>3023</v>
      </c>
      <c r="U60" s="28">
        <f t="shared" si="3"/>
        <v>2081.26683175</v>
      </c>
    </row>
    <row r="61" spans="2:22" ht="18">
      <c r="B61" s="18" t="s">
        <v>0</v>
      </c>
      <c r="C61" s="33">
        <f aca="true" t="shared" si="4" ref="C61:U61">SUM(C28:C60)</f>
        <v>7777045</v>
      </c>
      <c r="D61" s="34">
        <f t="shared" si="4"/>
        <v>1457208.57462571</v>
      </c>
      <c r="E61" s="33">
        <f t="shared" si="4"/>
        <v>171750</v>
      </c>
      <c r="F61" s="34">
        <f t="shared" si="4"/>
        <v>124740.67071300003</v>
      </c>
      <c r="G61" s="33">
        <f t="shared" si="4"/>
        <v>10585</v>
      </c>
      <c r="H61" s="34">
        <f t="shared" si="4"/>
        <v>1419.700154</v>
      </c>
      <c r="I61" s="33">
        <f t="shared" si="4"/>
        <v>146757</v>
      </c>
      <c r="J61" s="34">
        <f t="shared" si="4"/>
        <v>53056.835563</v>
      </c>
      <c r="K61" s="33">
        <f t="shared" si="4"/>
        <v>2194211</v>
      </c>
      <c r="L61" s="34">
        <f t="shared" si="4"/>
        <v>1158796.204677</v>
      </c>
      <c r="M61" s="33">
        <f t="shared" si="4"/>
        <v>2491456</v>
      </c>
      <c r="N61" s="34">
        <f t="shared" si="4"/>
        <v>1029829.4611510002</v>
      </c>
      <c r="O61" s="33">
        <f t="shared" si="4"/>
        <v>46</v>
      </c>
      <c r="P61" s="33">
        <f t="shared" si="4"/>
        <v>1</v>
      </c>
      <c r="Q61" s="33">
        <f t="shared" si="4"/>
        <v>23</v>
      </c>
      <c r="R61" s="33">
        <f t="shared" si="4"/>
        <v>1603299</v>
      </c>
      <c r="S61" s="34">
        <f t="shared" si="4"/>
        <v>442263.1996198399</v>
      </c>
      <c r="T61" s="33">
        <f t="shared" si="4"/>
        <v>14395173</v>
      </c>
      <c r="U61" s="19">
        <f t="shared" si="4"/>
        <v>4267314.646503548</v>
      </c>
      <c r="V61" s="12"/>
    </row>
    <row r="62" spans="2:22" s="47" customFormat="1" ht="18">
      <c r="B62" s="44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6"/>
    </row>
    <row r="63" spans="2:21" ht="18">
      <c r="B63" s="65" t="s">
        <v>68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</row>
    <row r="64" spans="2:23" ht="72">
      <c r="B64" s="4"/>
      <c r="C64" s="66"/>
      <c r="D64" s="67"/>
      <c r="E64" s="68" t="s">
        <v>1</v>
      </c>
      <c r="F64" s="69"/>
      <c r="G64" s="59" t="s">
        <v>2</v>
      </c>
      <c r="H64" s="60"/>
      <c r="I64" s="59" t="s">
        <v>6</v>
      </c>
      <c r="J64" s="60"/>
      <c r="K64" s="59" t="s">
        <v>63</v>
      </c>
      <c r="L64" s="60"/>
      <c r="M64" s="59" t="s">
        <v>69</v>
      </c>
      <c r="N64" s="60"/>
      <c r="O64" s="59" t="s">
        <v>70</v>
      </c>
      <c r="P64" s="60"/>
      <c r="Q64" s="48" t="s">
        <v>66</v>
      </c>
      <c r="R64" s="48" t="s">
        <v>67</v>
      </c>
      <c r="S64" s="48" t="s">
        <v>3</v>
      </c>
      <c r="T64" s="70" t="s">
        <v>7</v>
      </c>
      <c r="U64" s="70"/>
      <c r="V64" s="59" t="s">
        <v>0</v>
      </c>
      <c r="W64" s="60"/>
    </row>
    <row r="65" spans="2:23" ht="18">
      <c r="B65" s="4" t="s">
        <v>13</v>
      </c>
      <c r="C65" s="61" t="s">
        <v>71</v>
      </c>
      <c r="D65" s="62"/>
      <c r="E65" s="9" t="s">
        <v>4</v>
      </c>
      <c r="F65" s="8" t="s">
        <v>5</v>
      </c>
      <c r="G65" s="9" t="s">
        <v>4</v>
      </c>
      <c r="H65" s="8" t="s">
        <v>5</v>
      </c>
      <c r="I65" s="9" t="s">
        <v>4</v>
      </c>
      <c r="J65" s="8" t="s">
        <v>5</v>
      </c>
      <c r="K65" s="9" t="s">
        <v>4</v>
      </c>
      <c r="L65" s="6" t="s">
        <v>5</v>
      </c>
      <c r="M65" s="9" t="s">
        <v>4</v>
      </c>
      <c r="N65" s="9" t="s">
        <v>5</v>
      </c>
      <c r="O65" s="9" t="s">
        <v>4</v>
      </c>
      <c r="P65" s="8" t="s">
        <v>5</v>
      </c>
      <c r="Q65" s="9" t="s">
        <v>4</v>
      </c>
      <c r="R65" s="9" t="s">
        <v>4</v>
      </c>
      <c r="S65" s="39" t="s">
        <v>4</v>
      </c>
      <c r="T65" s="9" t="s">
        <v>4</v>
      </c>
      <c r="U65" s="6" t="s">
        <v>5</v>
      </c>
      <c r="V65" s="10" t="s">
        <v>4</v>
      </c>
      <c r="W65" s="42" t="s">
        <v>5</v>
      </c>
    </row>
    <row r="66" spans="1:23" ht="18">
      <c r="A66" s="40"/>
      <c r="B66" s="49" t="s">
        <v>9</v>
      </c>
      <c r="C66" s="63" t="s">
        <v>72</v>
      </c>
      <c r="D66" s="64"/>
      <c r="E66" s="15">
        <v>906292</v>
      </c>
      <c r="F66" s="22">
        <v>164489.935816</v>
      </c>
      <c r="G66" s="15">
        <v>27</v>
      </c>
      <c r="H66" s="22">
        <v>158.1</v>
      </c>
      <c r="I66" s="15">
        <v>0</v>
      </c>
      <c r="J66" s="22">
        <v>0</v>
      </c>
      <c r="K66" s="15">
        <v>0</v>
      </c>
      <c r="L66" s="21">
        <v>0</v>
      </c>
      <c r="M66" s="16">
        <v>2399</v>
      </c>
      <c r="N66" s="28">
        <v>1116.576474</v>
      </c>
      <c r="O66" s="16">
        <v>22319</v>
      </c>
      <c r="P66" s="28">
        <v>5814.480156</v>
      </c>
      <c r="Q66" s="31">
        <v>0</v>
      </c>
      <c r="R66" s="16">
        <v>0</v>
      </c>
      <c r="S66" s="31">
        <v>0</v>
      </c>
      <c r="T66" s="16">
        <v>1114</v>
      </c>
      <c r="U66" s="27">
        <v>252.402124</v>
      </c>
      <c r="V66" s="37">
        <f>E66+G66+I66+K66+M66+O66+Q66+R66+S66+T66</f>
        <v>932151</v>
      </c>
      <c r="W66" s="28">
        <f>F66+H66+J66+L66+N66+P66+U66</f>
        <v>171831.49457</v>
      </c>
    </row>
    <row r="67" spans="1:23" ht="18">
      <c r="A67" s="40"/>
      <c r="B67" s="50" t="s">
        <v>9</v>
      </c>
      <c r="C67" s="52" t="s">
        <v>73</v>
      </c>
      <c r="D67" s="53"/>
      <c r="E67" s="15">
        <v>45900</v>
      </c>
      <c r="F67" s="22">
        <v>4928.001786</v>
      </c>
      <c r="G67" s="15">
        <v>32051</v>
      </c>
      <c r="H67" s="22">
        <v>12600.116285</v>
      </c>
      <c r="I67" s="15">
        <v>0</v>
      </c>
      <c r="J67" s="22">
        <v>0</v>
      </c>
      <c r="K67" s="15">
        <v>66221</v>
      </c>
      <c r="L67" s="22">
        <v>25998.533901</v>
      </c>
      <c r="M67" s="16">
        <v>30796</v>
      </c>
      <c r="N67" s="28">
        <v>8094.299905</v>
      </c>
      <c r="O67" s="16">
        <v>52713</v>
      </c>
      <c r="P67" s="28">
        <v>11897.988432</v>
      </c>
      <c r="Q67" s="31">
        <v>35</v>
      </c>
      <c r="R67" s="16">
        <v>0</v>
      </c>
      <c r="S67" s="31">
        <v>0</v>
      </c>
      <c r="T67" s="16">
        <v>3397</v>
      </c>
      <c r="U67" s="28">
        <v>697.423513</v>
      </c>
      <c r="V67" s="20">
        <f aca="true" t="shared" si="5" ref="V67:V116">E67+G67+I67+K67+M67+O67+Q67+R67+S67+T67</f>
        <v>231113</v>
      </c>
      <c r="W67" s="28">
        <f aca="true" t="shared" si="6" ref="W67:W116">F67+H67+J67+L67+N67+P67+U67</f>
        <v>64216.363822</v>
      </c>
    </row>
    <row r="68" spans="1:23" ht="18">
      <c r="A68" s="40"/>
      <c r="B68" s="50" t="s">
        <v>9</v>
      </c>
      <c r="C68" s="52" t="s">
        <v>74</v>
      </c>
      <c r="D68" s="53"/>
      <c r="E68" s="15">
        <v>0</v>
      </c>
      <c r="F68" s="22">
        <v>0</v>
      </c>
      <c r="G68" s="15">
        <v>0</v>
      </c>
      <c r="H68" s="22">
        <v>0</v>
      </c>
      <c r="I68" s="15">
        <v>0</v>
      </c>
      <c r="J68" s="22">
        <v>0</v>
      </c>
      <c r="K68" s="15">
        <v>0</v>
      </c>
      <c r="L68" s="22">
        <v>0</v>
      </c>
      <c r="M68" s="16">
        <v>1007</v>
      </c>
      <c r="N68" s="28">
        <v>291.793981</v>
      </c>
      <c r="O68" s="16">
        <v>2334</v>
      </c>
      <c r="P68" s="28">
        <v>1582.05735</v>
      </c>
      <c r="Q68" s="31">
        <v>0</v>
      </c>
      <c r="R68" s="16">
        <v>0</v>
      </c>
      <c r="S68" s="31">
        <v>0</v>
      </c>
      <c r="T68" s="16">
        <v>31535</v>
      </c>
      <c r="U68" s="28">
        <v>6202.290928</v>
      </c>
      <c r="V68" s="20">
        <f t="shared" si="5"/>
        <v>34876</v>
      </c>
      <c r="W68" s="28">
        <f t="shared" si="6"/>
        <v>8076.142259</v>
      </c>
    </row>
    <row r="69" spans="1:23" ht="18">
      <c r="A69" s="40"/>
      <c r="B69" s="50" t="s">
        <v>9</v>
      </c>
      <c r="C69" s="52" t="s">
        <v>75</v>
      </c>
      <c r="D69" s="53"/>
      <c r="E69" s="15">
        <v>379830</v>
      </c>
      <c r="F69" s="22">
        <v>22523.451028</v>
      </c>
      <c r="G69" s="15">
        <v>0</v>
      </c>
      <c r="H69" s="22">
        <v>0</v>
      </c>
      <c r="I69" s="15">
        <v>0</v>
      </c>
      <c r="J69" s="22">
        <v>0</v>
      </c>
      <c r="K69" s="15">
        <v>0</v>
      </c>
      <c r="L69" s="22">
        <v>0</v>
      </c>
      <c r="M69" s="16">
        <v>21551</v>
      </c>
      <c r="N69" s="28">
        <v>4641.95498</v>
      </c>
      <c r="O69" s="16">
        <v>5035</v>
      </c>
      <c r="P69" s="28">
        <v>1378.597127</v>
      </c>
      <c r="Q69" s="31">
        <v>0</v>
      </c>
      <c r="R69" s="16">
        <v>0</v>
      </c>
      <c r="S69" s="31">
        <v>0</v>
      </c>
      <c r="T69" s="16">
        <v>4788</v>
      </c>
      <c r="U69" s="28">
        <v>1172.098082</v>
      </c>
      <c r="V69" s="20">
        <f t="shared" si="5"/>
        <v>411204</v>
      </c>
      <c r="W69" s="28">
        <f t="shared" si="6"/>
        <v>29716.101217</v>
      </c>
    </row>
    <row r="70" spans="1:23" ht="18">
      <c r="A70" s="40"/>
      <c r="B70" s="50" t="s">
        <v>9</v>
      </c>
      <c r="C70" s="52" t="s">
        <v>76</v>
      </c>
      <c r="D70" s="53"/>
      <c r="E70" s="15">
        <v>0</v>
      </c>
      <c r="F70" s="22">
        <v>0</v>
      </c>
      <c r="G70" s="15">
        <v>0</v>
      </c>
      <c r="H70" s="22">
        <v>0</v>
      </c>
      <c r="I70" s="15">
        <v>0</v>
      </c>
      <c r="J70" s="22">
        <v>0</v>
      </c>
      <c r="K70" s="15">
        <v>0</v>
      </c>
      <c r="L70" s="22">
        <v>0</v>
      </c>
      <c r="M70" s="16">
        <v>0</v>
      </c>
      <c r="N70" s="28">
        <v>0</v>
      </c>
      <c r="O70" s="16">
        <v>0</v>
      </c>
      <c r="P70" s="28">
        <v>0</v>
      </c>
      <c r="Q70" s="31">
        <v>0</v>
      </c>
      <c r="R70" s="16">
        <v>0</v>
      </c>
      <c r="S70" s="31">
        <v>0</v>
      </c>
      <c r="T70" s="16">
        <v>0</v>
      </c>
      <c r="U70" s="28">
        <v>0</v>
      </c>
      <c r="V70" s="20">
        <f t="shared" si="5"/>
        <v>0</v>
      </c>
      <c r="W70" s="28">
        <f t="shared" si="6"/>
        <v>0</v>
      </c>
    </row>
    <row r="71" spans="1:23" ht="18">
      <c r="A71" s="40"/>
      <c r="B71" s="50" t="s">
        <v>9</v>
      </c>
      <c r="C71" s="52" t="s">
        <v>77</v>
      </c>
      <c r="D71" s="53"/>
      <c r="E71" s="15">
        <v>675539</v>
      </c>
      <c r="F71" s="22">
        <v>47956.88163060004</v>
      </c>
      <c r="G71" s="15">
        <v>0</v>
      </c>
      <c r="H71" s="22">
        <v>0</v>
      </c>
      <c r="I71" s="15">
        <v>0</v>
      </c>
      <c r="J71" s="22">
        <v>0</v>
      </c>
      <c r="K71" s="15">
        <v>17473</v>
      </c>
      <c r="L71" s="22">
        <v>3155.749909</v>
      </c>
      <c r="M71" s="16">
        <v>0</v>
      </c>
      <c r="N71" s="28">
        <v>0</v>
      </c>
      <c r="O71" s="16">
        <v>0</v>
      </c>
      <c r="P71" s="28">
        <v>0</v>
      </c>
      <c r="Q71" s="31">
        <v>0</v>
      </c>
      <c r="R71" s="16">
        <v>0</v>
      </c>
      <c r="S71" s="31">
        <v>0</v>
      </c>
      <c r="T71" s="16">
        <v>0</v>
      </c>
      <c r="U71" s="40">
        <v>0</v>
      </c>
      <c r="V71" s="20">
        <f t="shared" si="5"/>
        <v>693012</v>
      </c>
      <c r="W71" s="28">
        <f t="shared" si="6"/>
        <v>51112.631539600035</v>
      </c>
    </row>
    <row r="72" spans="1:23" ht="18">
      <c r="A72" s="40"/>
      <c r="B72" s="50" t="s">
        <v>9</v>
      </c>
      <c r="C72" s="52" t="s">
        <v>78</v>
      </c>
      <c r="D72" s="53"/>
      <c r="E72" s="15">
        <v>914562</v>
      </c>
      <c r="F72" s="22">
        <v>162688.51095</v>
      </c>
      <c r="G72" s="15">
        <v>0</v>
      </c>
      <c r="H72" s="22">
        <v>0</v>
      </c>
      <c r="I72" s="15">
        <v>0</v>
      </c>
      <c r="J72" s="22">
        <v>0</v>
      </c>
      <c r="K72" s="15">
        <v>0</v>
      </c>
      <c r="L72" s="22">
        <v>0</v>
      </c>
      <c r="M72" s="16">
        <v>23875</v>
      </c>
      <c r="N72" s="28">
        <v>14284.433477</v>
      </c>
      <c r="O72" s="16">
        <v>60936</v>
      </c>
      <c r="P72" s="28">
        <v>16291.401685</v>
      </c>
      <c r="Q72" s="31">
        <v>0</v>
      </c>
      <c r="R72" s="16">
        <v>0</v>
      </c>
      <c r="S72" s="31">
        <v>0</v>
      </c>
      <c r="T72" s="16">
        <v>19666</v>
      </c>
      <c r="U72" s="40">
        <v>4817.569688</v>
      </c>
      <c r="V72" s="20">
        <f t="shared" si="5"/>
        <v>1019039</v>
      </c>
      <c r="W72" s="28">
        <f t="shared" si="6"/>
        <v>198081.9158</v>
      </c>
    </row>
    <row r="73" spans="1:23" ht="18">
      <c r="A73" s="40"/>
      <c r="B73" s="50" t="s">
        <v>9</v>
      </c>
      <c r="C73" s="52" t="s">
        <v>79</v>
      </c>
      <c r="D73" s="53"/>
      <c r="E73" s="15">
        <v>395265</v>
      </c>
      <c r="F73" s="22">
        <v>164956.947107</v>
      </c>
      <c r="G73" s="15">
        <v>0</v>
      </c>
      <c r="H73" s="22">
        <v>0</v>
      </c>
      <c r="I73" s="15">
        <v>0</v>
      </c>
      <c r="J73" s="22">
        <v>0</v>
      </c>
      <c r="K73" s="15">
        <v>0</v>
      </c>
      <c r="L73" s="22">
        <v>0</v>
      </c>
      <c r="M73" s="16">
        <v>441</v>
      </c>
      <c r="N73" s="28">
        <v>396.021857</v>
      </c>
      <c r="O73" s="16">
        <v>0</v>
      </c>
      <c r="P73" s="28">
        <v>0</v>
      </c>
      <c r="Q73" s="31">
        <v>0</v>
      </c>
      <c r="R73" s="16">
        <v>0</v>
      </c>
      <c r="S73" s="31">
        <v>0</v>
      </c>
      <c r="T73" s="16">
        <v>0</v>
      </c>
      <c r="U73" s="40">
        <v>0</v>
      </c>
      <c r="V73" s="20">
        <f t="shared" si="5"/>
        <v>395706</v>
      </c>
      <c r="W73" s="28">
        <f t="shared" si="6"/>
        <v>165352.96896400003</v>
      </c>
    </row>
    <row r="74" spans="1:23" ht="18">
      <c r="A74" s="40"/>
      <c r="B74" s="50" t="s">
        <v>9</v>
      </c>
      <c r="C74" s="52" t="s">
        <v>80</v>
      </c>
      <c r="D74" s="53"/>
      <c r="E74" s="15">
        <v>0</v>
      </c>
      <c r="F74" s="22">
        <v>0</v>
      </c>
      <c r="G74" s="15">
        <v>0</v>
      </c>
      <c r="H74" s="22">
        <v>0</v>
      </c>
      <c r="I74" s="15">
        <v>0</v>
      </c>
      <c r="J74" s="22">
        <v>0</v>
      </c>
      <c r="K74" s="15">
        <v>0</v>
      </c>
      <c r="L74" s="22">
        <v>0</v>
      </c>
      <c r="M74" s="16">
        <v>0</v>
      </c>
      <c r="N74" s="28">
        <v>0</v>
      </c>
      <c r="O74" s="16">
        <v>0</v>
      </c>
      <c r="P74" s="28">
        <v>0</v>
      </c>
      <c r="Q74" s="31">
        <v>0</v>
      </c>
      <c r="R74" s="16">
        <v>0</v>
      </c>
      <c r="S74" s="31">
        <v>0</v>
      </c>
      <c r="T74" s="16">
        <v>145238</v>
      </c>
      <c r="U74" s="40">
        <v>54927.164903</v>
      </c>
      <c r="V74" s="20">
        <f t="shared" si="5"/>
        <v>145238</v>
      </c>
      <c r="W74" s="28">
        <f t="shared" si="6"/>
        <v>54927.164903</v>
      </c>
    </row>
    <row r="75" spans="1:23" ht="18">
      <c r="A75" s="40"/>
      <c r="B75" s="50" t="s">
        <v>9</v>
      </c>
      <c r="C75" s="52" t="s">
        <v>81</v>
      </c>
      <c r="D75" s="53"/>
      <c r="E75" s="15">
        <v>0</v>
      </c>
      <c r="F75" s="22">
        <v>0</v>
      </c>
      <c r="G75" s="15">
        <v>0</v>
      </c>
      <c r="H75" s="22">
        <v>0</v>
      </c>
      <c r="I75" s="15">
        <v>0</v>
      </c>
      <c r="J75" s="22">
        <v>0</v>
      </c>
      <c r="K75" s="15">
        <v>0</v>
      </c>
      <c r="L75" s="22">
        <v>0</v>
      </c>
      <c r="M75" s="16">
        <v>0</v>
      </c>
      <c r="N75" s="28">
        <v>0</v>
      </c>
      <c r="O75" s="16">
        <v>0</v>
      </c>
      <c r="P75" s="28">
        <v>0</v>
      </c>
      <c r="Q75" s="31">
        <v>0</v>
      </c>
      <c r="R75" s="16">
        <v>0</v>
      </c>
      <c r="S75" s="31">
        <v>0</v>
      </c>
      <c r="T75" s="16">
        <v>0</v>
      </c>
      <c r="U75" s="40">
        <v>0</v>
      </c>
      <c r="V75" s="20">
        <f t="shared" si="5"/>
        <v>0</v>
      </c>
      <c r="W75" s="28">
        <f t="shared" si="6"/>
        <v>0</v>
      </c>
    </row>
    <row r="76" spans="1:23" ht="18">
      <c r="A76" s="40"/>
      <c r="B76" s="50" t="s">
        <v>9</v>
      </c>
      <c r="C76" s="52" t="s">
        <v>82</v>
      </c>
      <c r="D76" s="53"/>
      <c r="E76" s="15">
        <v>0</v>
      </c>
      <c r="F76" s="22">
        <v>0</v>
      </c>
      <c r="G76" s="15">
        <v>0</v>
      </c>
      <c r="H76" s="22">
        <v>0</v>
      </c>
      <c r="I76" s="15">
        <v>0</v>
      </c>
      <c r="J76" s="22">
        <v>0</v>
      </c>
      <c r="K76" s="15">
        <v>0</v>
      </c>
      <c r="L76" s="22">
        <v>0</v>
      </c>
      <c r="M76" s="16">
        <v>0</v>
      </c>
      <c r="N76" s="28">
        <v>0</v>
      </c>
      <c r="O76" s="16">
        <v>0</v>
      </c>
      <c r="P76" s="28">
        <v>0</v>
      </c>
      <c r="Q76" s="31">
        <v>0</v>
      </c>
      <c r="R76" s="16">
        <v>0</v>
      </c>
      <c r="S76" s="31">
        <v>0</v>
      </c>
      <c r="T76" s="16">
        <v>14361</v>
      </c>
      <c r="U76" s="40">
        <v>2837.3047248399994</v>
      </c>
      <c r="V76" s="20">
        <f t="shared" si="5"/>
        <v>14361</v>
      </c>
      <c r="W76" s="28">
        <f t="shared" si="6"/>
        <v>2837.3047248399994</v>
      </c>
    </row>
    <row r="77" spans="1:23" ht="18">
      <c r="A77" s="40"/>
      <c r="B77" s="50" t="s">
        <v>9</v>
      </c>
      <c r="C77" s="52" t="s">
        <v>83</v>
      </c>
      <c r="D77" s="53"/>
      <c r="E77" s="15">
        <v>0</v>
      </c>
      <c r="F77" s="22">
        <v>0</v>
      </c>
      <c r="G77" s="15">
        <v>0</v>
      </c>
      <c r="H77" s="22">
        <v>0</v>
      </c>
      <c r="I77" s="15">
        <v>0</v>
      </c>
      <c r="J77" s="22">
        <v>0</v>
      </c>
      <c r="K77" s="15">
        <v>0</v>
      </c>
      <c r="L77" s="22">
        <v>0</v>
      </c>
      <c r="M77" s="16">
        <v>0</v>
      </c>
      <c r="N77" s="28">
        <v>0</v>
      </c>
      <c r="O77" s="16">
        <v>0</v>
      </c>
      <c r="P77" s="28">
        <v>0</v>
      </c>
      <c r="Q77" s="31">
        <v>0</v>
      </c>
      <c r="R77" s="16">
        <v>0</v>
      </c>
      <c r="S77" s="31">
        <v>0</v>
      </c>
      <c r="T77" s="16">
        <v>0</v>
      </c>
      <c r="U77" s="40">
        <v>0</v>
      </c>
      <c r="V77" s="20">
        <f t="shared" si="5"/>
        <v>0</v>
      </c>
      <c r="W77" s="28">
        <f t="shared" si="6"/>
        <v>0</v>
      </c>
    </row>
    <row r="78" spans="1:23" ht="18">
      <c r="A78" s="40"/>
      <c r="B78" s="50" t="s">
        <v>9</v>
      </c>
      <c r="C78" s="52" t="s">
        <v>84</v>
      </c>
      <c r="D78" s="53"/>
      <c r="E78" s="15">
        <v>315387</v>
      </c>
      <c r="F78" s="22">
        <v>93966.605522</v>
      </c>
      <c r="G78" s="15">
        <v>32</v>
      </c>
      <c r="H78" s="22">
        <v>18134.961877</v>
      </c>
      <c r="I78" s="15">
        <v>0</v>
      </c>
      <c r="J78" s="22">
        <v>0</v>
      </c>
      <c r="K78" s="15">
        <v>0</v>
      </c>
      <c r="L78" s="22">
        <v>0</v>
      </c>
      <c r="M78" s="16">
        <v>737</v>
      </c>
      <c r="N78" s="28">
        <v>615.745099</v>
      </c>
      <c r="O78" s="16">
        <v>11132</v>
      </c>
      <c r="P78" s="28">
        <v>2838.967258</v>
      </c>
      <c r="Q78" s="31">
        <v>0</v>
      </c>
      <c r="R78" s="16">
        <v>0</v>
      </c>
      <c r="S78" s="31">
        <v>0</v>
      </c>
      <c r="T78" s="16">
        <v>13</v>
      </c>
      <c r="U78" s="40">
        <v>3.438</v>
      </c>
      <c r="V78" s="20">
        <f t="shared" si="5"/>
        <v>327301</v>
      </c>
      <c r="W78" s="28">
        <f t="shared" si="6"/>
        <v>115559.717756</v>
      </c>
    </row>
    <row r="79" spans="1:23" ht="18">
      <c r="A79" s="40"/>
      <c r="B79" s="50" t="s">
        <v>9</v>
      </c>
      <c r="C79" s="52" t="s">
        <v>85</v>
      </c>
      <c r="D79" s="53"/>
      <c r="E79" s="15">
        <v>2706169</v>
      </c>
      <c r="F79" s="22">
        <v>646121.1420701095</v>
      </c>
      <c r="G79" s="15">
        <v>139629</v>
      </c>
      <c r="H79" s="22">
        <v>93845.48356</v>
      </c>
      <c r="I79" s="15">
        <v>0</v>
      </c>
      <c r="J79" s="22">
        <v>0</v>
      </c>
      <c r="K79" s="15">
        <v>0</v>
      </c>
      <c r="L79" s="22">
        <v>0</v>
      </c>
      <c r="M79" s="16">
        <v>1904636</v>
      </c>
      <c r="N79" s="28">
        <v>1044380.702183</v>
      </c>
      <c r="O79" s="16">
        <v>2307394</v>
      </c>
      <c r="P79" s="28">
        <v>979574.887815</v>
      </c>
      <c r="Q79" s="31">
        <v>0</v>
      </c>
      <c r="R79" s="16">
        <v>0</v>
      </c>
      <c r="S79" s="31">
        <v>0</v>
      </c>
      <c r="T79" s="16">
        <v>187830</v>
      </c>
      <c r="U79" s="40">
        <v>52288.037579</v>
      </c>
      <c r="V79" s="20">
        <f t="shared" si="5"/>
        <v>7245658</v>
      </c>
      <c r="W79" s="28">
        <f t="shared" si="6"/>
        <v>2816210.2532071094</v>
      </c>
    </row>
    <row r="80" spans="1:23" ht="18">
      <c r="A80" s="40"/>
      <c r="B80" s="50" t="s">
        <v>9</v>
      </c>
      <c r="C80" s="52" t="s">
        <v>86</v>
      </c>
      <c r="D80" s="53"/>
      <c r="E80" s="15">
        <v>0</v>
      </c>
      <c r="F80" s="22">
        <v>0</v>
      </c>
      <c r="G80" s="15">
        <v>0</v>
      </c>
      <c r="H80" s="22">
        <v>0</v>
      </c>
      <c r="I80" s="15">
        <v>0</v>
      </c>
      <c r="J80" s="22">
        <v>0</v>
      </c>
      <c r="K80" s="15">
        <v>0</v>
      </c>
      <c r="L80" s="22">
        <v>0</v>
      </c>
      <c r="M80" s="16">
        <v>818</v>
      </c>
      <c r="N80" s="28">
        <v>101.513323</v>
      </c>
      <c r="O80" s="16">
        <v>279</v>
      </c>
      <c r="P80" s="28">
        <v>49.976015</v>
      </c>
      <c r="Q80" s="31">
        <v>0</v>
      </c>
      <c r="R80" s="16">
        <v>0</v>
      </c>
      <c r="S80" s="31">
        <v>0</v>
      </c>
      <c r="T80" s="16">
        <v>3068</v>
      </c>
      <c r="U80" s="40">
        <v>996.989873</v>
      </c>
      <c r="V80" s="20">
        <f t="shared" si="5"/>
        <v>4165</v>
      </c>
      <c r="W80" s="28">
        <f t="shared" si="6"/>
        <v>1148.479211</v>
      </c>
    </row>
    <row r="81" spans="1:23" ht="18">
      <c r="A81" s="40"/>
      <c r="B81" s="50" t="s">
        <v>9</v>
      </c>
      <c r="C81" s="52" t="s">
        <v>87</v>
      </c>
      <c r="D81" s="53"/>
      <c r="E81" s="15">
        <v>0</v>
      </c>
      <c r="F81" s="22">
        <v>0</v>
      </c>
      <c r="G81" s="15">
        <v>9</v>
      </c>
      <c r="H81" s="22">
        <v>0.008991</v>
      </c>
      <c r="I81" s="15">
        <v>0</v>
      </c>
      <c r="J81" s="22">
        <v>0</v>
      </c>
      <c r="K81" s="15">
        <v>0</v>
      </c>
      <c r="L81" s="22">
        <v>0</v>
      </c>
      <c r="M81" s="16">
        <v>0</v>
      </c>
      <c r="N81" s="28">
        <v>0</v>
      </c>
      <c r="O81" s="16">
        <v>2</v>
      </c>
      <c r="P81" s="28">
        <v>0.002009</v>
      </c>
      <c r="Q81" s="31">
        <v>0</v>
      </c>
      <c r="R81" s="16">
        <v>0</v>
      </c>
      <c r="S81" s="31">
        <v>0</v>
      </c>
      <c r="T81" s="16">
        <v>8</v>
      </c>
      <c r="U81" s="40">
        <v>0.007953</v>
      </c>
      <c r="V81" s="20">
        <f t="shared" si="5"/>
        <v>19</v>
      </c>
      <c r="W81" s="28">
        <f t="shared" si="6"/>
        <v>0.018953</v>
      </c>
    </row>
    <row r="82" spans="1:23" ht="18">
      <c r="A82" s="40"/>
      <c r="B82" s="50" t="s">
        <v>9</v>
      </c>
      <c r="C82" s="52" t="s">
        <v>88</v>
      </c>
      <c r="D82" s="53"/>
      <c r="E82" s="15">
        <v>85598</v>
      </c>
      <c r="F82" s="22">
        <v>4902.635383</v>
      </c>
      <c r="G82" s="15">
        <v>1</v>
      </c>
      <c r="H82" s="22">
        <v>1</v>
      </c>
      <c r="I82" s="15">
        <v>0</v>
      </c>
      <c r="J82" s="22">
        <v>0</v>
      </c>
      <c r="K82" s="15">
        <v>0</v>
      </c>
      <c r="L82" s="22">
        <v>0</v>
      </c>
      <c r="M82" s="16">
        <v>5915</v>
      </c>
      <c r="N82" s="28">
        <v>21447.265627</v>
      </c>
      <c r="O82" s="16">
        <v>16415</v>
      </c>
      <c r="P82" s="28">
        <v>5015.117553</v>
      </c>
      <c r="Q82" s="31">
        <v>0</v>
      </c>
      <c r="R82" s="16">
        <v>0</v>
      </c>
      <c r="S82" s="31">
        <v>0</v>
      </c>
      <c r="T82" s="16">
        <v>918</v>
      </c>
      <c r="U82" s="40">
        <v>226.372755</v>
      </c>
      <c r="V82" s="20">
        <f t="shared" si="5"/>
        <v>108847</v>
      </c>
      <c r="W82" s="28">
        <f t="shared" si="6"/>
        <v>31592.391318</v>
      </c>
    </row>
    <row r="83" spans="1:23" ht="18">
      <c r="A83" s="40"/>
      <c r="B83" s="50" t="s">
        <v>9</v>
      </c>
      <c r="C83" s="52" t="s">
        <v>89</v>
      </c>
      <c r="D83" s="53"/>
      <c r="E83" s="15">
        <v>393244</v>
      </c>
      <c r="F83" s="22">
        <v>45821.467111</v>
      </c>
      <c r="G83" s="15">
        <v>0</v>
      </c>
      <c r="H83" s="22">
        <v>0</v>
      </c>
      <c r="I83" s="15">
        <v>0</v>
      </c>
      <c r="J83" s="22">
        <v>0</v>
      </c>
      <c r="K83" s="15">
        <v>0</v>
      </c>
      <c r="L83" s="22">
        <v>0</v>
      </c>
      <c r="M83" s="16">
        <v>191823</v>
      </c>
      <c r="N83" s="28">
        <v>60348.034886</v>
      </c>
      <c r="O83" s="16">
        <v>9087</v>
      </c>
      <c r="P83" s="28">
        <v>2721.12</v>
      </c>
      <c r="Q83" s="31">
        <v>0</v>
      </c>
      <c r="R83" s="16">
        <v>0</v>
      </c>
      <c r="S83" s="31">
        <v>0</v>
      </c>
      <c r="T83" s="16">
        <v>134352</v>
      </c>
      <c r="U83" s="40">
        <v>40130.905518</v>
      </c>
      <c r="V83" s="20">
        <f t="shared" si="5"/>
        <v>728506</v>
      </c>
      <c r="W83" s="28">
        <f t="shared" si="6"/>
        <v>149021.527515</v>
      </c>
    </row>
    <row r="84" spans="1:23" ht="18">
      <c r="A84" s="40"/>
      <c r="B84" s="50" t="s">
        <v>9</v>
      </c>
      <c r="C84" s="52" t="s">
        <v>90</v>
      </c>
      <c r="D84" s="53"/>
      <c r="E84" s="15">
        <v>912306</v>
      </c>
      <c r="F84" s="22">
        <v>93966.832698</v>
      </c>
      <c r="G84" s="15">
        <v>0</v>
      </c>
      <c r="H84" s="22">
        <v>0</v>
      </c>
      <c r="I84" s="15">
        <v>0</v>
      </c>
      <c r="J84" s="22">
        <v>0</v>
      </c>
      <c r="K84" s="15">
        <v>2263</v>
      </c>
      <c r="L84" s="22">
        <v>464.814901</v>
      </c>
      <c r="M84" s="16">
        <v>7997</v>
      </c>
      <c r="N84" s="28">
        <v>2403.665732</v>
      </c>
      <c r="O84" s="16">
        <v>808</v>
      </c>
      <c r="P84" s="28">
        <v>88.71</v>
      </c>
      <c r="Q84" s="31">
        <v>0</v>
      </c>
      <c r="R84" s="16">
        <v>0</v>
      </c>
      <c r="S84" s="31">
        <v>0</v>
      </c>
      <c r="T84" s="16">
        <v>103382</v>
      </c>
      <c r="U84" s="40">
        <v>25286.87081</v>
      </c>
      <c r="V84" s="20">
        <f t="shared" si="5"/>
        <v>1026756</v>
      </c>
      <c r="W84" s="28">
        <f t="shared" si="6"/>
        <v>122210.894141</v>
      </c>
    </row>
    <row r="85" spans="1:23" ht="18">
      <c r="A85" s="40"/>
      <c r="B85" s="50" t="s">
        <v>9</v>
      </c>
      <c r="C85" s="52" t="s">
        <v>91</v>
      </c>
      <c r="D85" s="53"/>
      <c r="E85" s="15">
        <v>0</v>
      </c>
      <c r="F85" s="22">
        <v>0</v>
      </c>
      <c r="G85" s="15">
        <v>0</v>
      </c>
      <c r="H85" s="22">
        <v>0</v>
      </c>
      <c r="I85" s="15">
        <v>0</v>
      </c>
      <c r="J85" s="22">
        <v>0</v>
      </c>
      <c r="K85" s="15">
        <v>0</v>
      </c>
      <c r="L85" s="22">
        <v>0</v>
      </c>
      <c r="M85" s="16">
        <v>0</v>
      </c>
      <c r="N85" s="28">
        <v>0</v>
      </c>
      <c r="O85" s="16">
        <v>0</v>
      </c>
      <c r="P85" s="28">
        <v>0</v>
      </c>
      <c r="Q85" s="31">
        <v>0</v>
      </c>
      <c r="R85" s="16">
        <v>0</v>
      </c>
      <c r="S85" s="31">
        <v>0</v>
      </c>
      <c r="T85" s="16">
        <v>0</v>
      </c>
      <c r="U85" s="40">
        <v>0</v>
      </c>
      <c r="V85" s="20">
        <f t="shared" si="5"/>
        <v>0</v>
      </c>
      <c r="W85" s="28">
        <f t="shared" si="6"/>
        <v>0</v>
      </c>
    </row>
    <row r="86" spans="1:23" ht="18">
      <c r="A86" s="40"/>
      <c r="B86" s="50" t="s">
        <v>9</v>
      </c>
      <c r="C86" s="52" t="s">
        <v>92</v>
      </c>
      <c r="D86" s="53"/>
      <c r="E86" s="15">
        <v>0</v>
      </c>
      <c r="F86" s="22">
        <v>0</v>
      </c>
      <c r="G86" s="15">
        <v>0</v>
      </c>
      <c r="H86" s="22">
        <v>0</v>
      </c>
      <c r="I86" s="15">
        <v>0</v>
      </c>
      <c r="J86" s="22">
        <v>0</v>
      </c>
      <c r="K86" s="15">
        <v>0</v>
      </c>
      <c r="L86" s="22">
        <v>0</v>
      </c>
      <c r="M86" s="16">
        <v>0</v>
      </c>
      <c r="N86" s="28">
        <v>0</v>
      </c>
      <c r="O86" s="16">
        <v>0</v>
      </c>
      <c r="P86" s="28">
        <v>0</v>
      </c>
      <c r="Q86" s="31">
        <v>0</v>
      </c>
      <c r="R86" s="16">
        <v>0</v>
      </c>
      <c r="S86" s="31">
        <v>0</v>
      </c>
      <c r="T86" s="16">
        <v>0</v>
      </c>
      <c r="U86" s="40">
        <v>0</v>
      </c>
      <c r="V86" s="20">
        <f t="shared" si="5"/>
        <v>0</v>
      </c>
      <c r="W86" s="28">
        <f t="shared" si="6"/>
        <v>0</v>
      </c>
    </row>
    <row r="87" spans="1:23" ht="18">
      <c r="A87" s="40"/>
      <c r="B87" s="50" t="s">
        <v>9</v>
      </c>
      <c r="C87" s="52" t="s">
        <v>93</v>
      </c>
      <c r="D87" s="53"/>
      <c r="E87" s="15">
        <v>0</v>
      </c>
      <c r="F87" s="22">
        <v>0</v>
      </c>
      <c r="G87" s="15">
        <v>0</v>
      </c>
      <c r="H87" s="22">
        <v>0</v>
      </c>
      <c r="I87" s="15">
        <v>0</v>
      </c>
      <c r="J87" s="22">
        <v>0</v>
      </c>
      <c r="K87" s="15">
        <v>0</v>
      </c>
      <c r="L87" s="22">
        <v>0</v>
      </c>
      <c r="M87" s="16">
        <v>0</v>
      </c>
      <c r="N87" s="28">
        <v>0</v>
      </c>
      <c r="O87" s="16">
        <v>0</v>
      </c>
      <c r="P87" s="28">
        <v>0</v>
      </c>
      <c r="Q87" s="31">
        <v>0</v>
      </c>
      <c r="R87" s="16">
        <v>0</v>
      </c>
      <c r="S87" s="31">
        <v>0</v>
      </c>
      <c r="T87" s="16">
        <v>0</v>
      </c>
      <c r="U87" s="40">
        <v>0</v>
      </c>
      <c r="V87" s="20">
        <f t="shared" si="5"/>
        <v>0</v>
      </c>
      <c r="W87" s="28">
        <f t="shared" si="6"/>
        <v>0</v>
      </c>
    </row>
    <row r="88" spans="1:23" ht="18">
      <c r="A88" s="40"/>
      <c r="B88" s="50" t="s">
        <v>9</v>
      </c>
      <c r="C88" s="52" t="s">
        <v>94</v>
      </c>
      <c r="D88" s="53"/>
      <c r="E88" s="15">
        <v>0</v>
      </c>
      <c r="F88" s="22">
        <v>0</v>
      </c>
      <c r="G88" s="15">
        <v>0</v>
      </c>
      <c r="H88" s="22">
        <v>0</v>
      </c>
      <c r="I88" s="15">
        <v>0</v>
      </c>
      <c r="J88" s="22">
        <v>0</v>
      </c>
      <c r="K88" s="15">
        <v>0</v>
      </c>
      <c r="L88" s="22">
        <v>0</v>
      </c>
      <c r="M88" s="16">
        <v>0</v>
      </c>
      <c r="N88" s="28">
        <v>0</v>
      </c>
      <c r="O88" s="16">
        <v>0</v>
      </c>
      <c r="P88" s="28">
        <v>0</v>
      </c>
      <c r="Q88" s="31">
        <v>0</v>
      </c>
      <c r="R88" s="16">
        <v>0</v>
      </c>
      <c r="S88" s="31">
        <v>0</v>
      </c>
      <c r="T88" s="16">
        <v>0</v>
      </c>
      <c r="U88" s="40">
        <v>0</v>
      </c>
      <c r="V88" s="20">
        <f t="shared" si="5"/>
        <v>0</v>
      </c>
      <c r="W88" s="28">
        <f t="shared" si="6"/>
        <v>0</v>
      </c>
    </row>
    <row r="89" spans="1:23" ht="18">
      <c r="A89" s="40"/>
      <c r="B89" s="50" t="s">
        <v>9</v>
      </c>
      <c r="C89" s="52" t="s">
        <v>95</v>
      </c>
      <c r="D89" s="53"/>
      <c r="E89" s="15">
        <v>0</v>
      </c>
      <c r="F89" s="22">
        <v>0</v>
      </c>
      <c r="G89" s="15">
        <v>0</v>
      </c>
      <c r="H89" s="22">
        <v>0</v>
      </c>
      <c r="I89" s="15">
        <v>0</v>
      </c>
      <c r="J89" s="22">
        <v>0</v>
      </c>
      <c r="K89" s="15">
        <v>0</v>
      </c>
      <c r="L89" s="22">
        <v>0</v>
      </c>
      <c r="M89" s="16">
        <v>368</v>
      </c>
      <c r="N89" s="28">
        <v>101.069765</v>
      </c>
      <c r="O89" s="16">
        <v>150</v>
      </c>
      <c r="P89" s="28">
        <v>29.1</v>
      </c>
      <c r="Q89" s="31">
        <v>0</v>
      </c>
      <c r="R89" s="16">
        <v>0</v>
      </c>
      <c r="S89" s="31">
        <v>0</v>
      </c>
      <c r="T89" s="16">
        <v>9825</v>
      </c>
      <c r="U89" s="40">
        <v>2441.139564</v>
      </c>
      <c r="V89" s="20">
        <f t="shared" si="5"/>
        <v>10343</v>
      </c>
      <c r="W89" s="28">
        <f t="shared" si="6"/>
        <v>2571.309329</v>
      </c>
    </row>
    <row r="90" spans="1:23" ht="18">
      <c r="A90" s="40"/>
      <c r="B90" s="50" t="s">
        <v>10</v>
      </c>
      <c r="C90" s="52" t="s">
        <v>96</v>
      </c>
      <c r="D90" s="53"/>
      <c r="E90" s="15">
        <v>0</v>
      </c>
      <c r="F90" s="22">
        <v>0</v>
      </c>
      <c r="G90" s="15">
        <v>0</v>
      </c>
      <c r="H90" s="22">
        <v>0</v>
      </c>
      <c r="I90" s="15">
        <v>0</v>
      </c>
      <c r="J90" s="22">
        <v>0</v>
      </c>
      <c r="K90" s="15">
        <v>0</v>
      </c>
      <c r="L90" s="22">
        <v>0</v>
      </c>
      <c r="M90" s="16">
        <v>0</v>
      </c>
      <c r="N90" s="28">
        <v>0</v>
      </c>
      <c r="O90" s="16">
        <v>0</v>
      </c>
      <c r="P90" s="28">
        <v>0</v>
      </c>
      <c r="Q90" s="31">
        <v>0</v>
      </c>
      <c r="R90" s="16">
        <v>0</v>
      </c>
      <c r="S90" s="31">
        <v>0</v>
      </c>
      <c r="T90" s="16">
        <v>0</v>
      </c>
      <c r="U90" s="40">
        <v>0</v>
      </c>
      <c r="V90" s="20">
        <f t="shared" si="5"/>
        <v>0</v>
      </c>
      <c r="W90" s="28">
        <f t="shared" si="6"/>
        <v>0</v>
      </c>
    </row>
    <row r="91" spans="1:23" ht="18">
      <c r="A91" s="40"/>
      <c r="B91" s="50" t="s">
        <v>10</v>
      </c>
      <c r="C91" s="52" t="s">
        <v>97</v>
      </c>
      <c r="D91" s="53"/>
      <c r="E91" s="15">
        <v>0</v>
      </c>
      <c r="F91" s="22">
        <v>0</v>
      </c>
      <c r="G91" s="15">
        <v>0</v>
      </c>
      <c r="H91" s="22">
        <v>0</v>
      </c>
      <c r="I91" s="15">
        <v>0</v>
      </c>
      <c r="J91" s="22">
        <v>0</v>
      </c>
      <c r="K91" s="15">
        <v>0</v>
      </c>
      <c r="L91" s="22">
        <v>0</v>
      </c>
      <c r="M91" s="16">
        <v>0</v>
      </c>
      <c r="N91" s="28">
        <v>0</v>
      </c>
      <c r="O91" s="16">
        <v>0</v>
      </c>
      <c r="P91" s="28">
        <v>0</v>
      </c>
      <c r="Q91" s="31">
        <v>0</v>
      </c>
      <c r="R91" s="16">
        <v>0</v>
      </c>
      <c r="S91" s="31">
        <v>0</v>
      </c>
      <c r="T91" s="16">
        <v>0</v>
      </c>
      <c r="U91" s="40">
        <v>0</v>
      </c>
      <c r="V91" s="20">
        <f t="shared" si="5"/>
        <v>0</v>
      </c>
      <c r="W91" s="28">
        <f t="shared" si="6"/>
        <v>0</v>
      </c>
    </row>
    <row r="92" spans="1:23" ht="18">
      <c r="A92" s="40"/>
      <c r="B92" s="50" t="s">
        <v>10</v>
      </c>
      <c r="C92" s="52" t="s">
        <v>98</v>
      </c>
      <c r="D92" s="53"/>
      <c r="E92" s="15">
        <v>0</v>
      </c>
      <c r="F92" s="22">
        <v>0</v>
      </c>
      <c r="G92" s="15">
        <v>0</v>
      </c>
      <c r="H92" s="22">
        <v>0</v>
      </c>
      <c r="I92" s="15">
        <v>0</v>
      </c>
      <c r="J92" s="22">
        <v>0</v>
      </c>
      <c r="K92" s="15">
        <v>0</v>
      </c>
      <c r="L92" s="22">
        <v>0</v>
      </c>
      <c r="M92" s="16">
        <v>0</v>
      </c>
      <c r="N92" s="28">
        <v>0</v>
      </c>
      <c r="O92" s="16">
        <v>0</v>
      </c>
      <c r="P92" s="28">
        <v>0</v>
      </c>
      <c r="Q92" s="31">
        <v>0</v>
      </c>
      <c r="R92" s="16">
        <v>0</v>
      </c>
      <c r="S92" s="31">
        <v>0</v>
      </c>
      <c r="T92" s="16">
        <v>0</v>
      </c>
      <c r="U92" s="40">
        <v>0</v>
      </c>
      <c r="V92" s="20">
        <f t="shared" si="5"/>
        <v>0</v>
      </c>
      <c r="W92" s="28">
        <f t="shared" si="6"/>
        <v>0</v>
      </c>
    </row>
    <row r="93" spans="1:23" ht="18">
      <c r="A93" s="40"/>
      <c r="B93" s="50" t="s">
        <v>10</v>
      </c>
      <c r="C93" s="52" t="s">
        <v>99</v>
      </c>
      <c r="D93" s="53"/>
      <c r="E93" s="15">
        <v>0</v>
      </c>
      <c r="F93" s="22">
        <v>0</v>
      </c>
      <c r="G93" s="15">
        <v>0</v>
      </c>
      <c r="H93" s="22">
        <v>0</v>
      </c>
      <c r="I93" s="15">
        <v>0</v>
      </c>
      <c r="J93" s="22">
        <v>0</v>
      </c>
      <c r="K93" s="15">
        <v>0</v>
      </c>
      <c r="L93" s="22">
        <v>0</v>
      </c>
      <c r="M93" s="16">
        <v>0</v>
      </c>
      <c r="N93" s="28">
        <v>0</v>
      </c>
      <c r="O93" s="16">
        <v>0</v>
      </c>
      <c r="P93" s="28">
        <v>0</v>
      </c>
      <c r="Q93" s="31">
        <v>0</v>
      </c>
      <c r="R93" s="16">
        <v>0</v>
      </c>
      <c r="S93" s="31">
        <v>0</v>
      </c>
      <c r="T93" s="16">
        <v>0</v>
      </c>
      <c r="U93" s="40">
        <v>0</v>
      </c>
      <c r="V93" s="20">
        <f t="shared" si="5"/>
        <v>0</v>
      </c>
      <c r="W93" s="28">
        <f t="shared" si="6"/>
        <v>0</v>
      </c>
    </row>
    <row r="94" spans="1:23" ht="18">
      <c r="A94" s="40"/>
      <c r="B94" s="50" t="s">
        <v>10</v>
      </c>
      <c r="C94" s="52" t="s">
        <v>100</v>
      </c>
      <c r="D94" s="53"/>
      <c r="E94" s="15">
        <v>0</v>
      </c>
      <c r="F94" s="22">
        <v>0</v>
      </c>
      <c r="G94" s="15">
        <v>0</v>
      </c>
      <c r="H94" s="22">
        <v>0</v>
      </c>
      <c r="I94" s="15">
        <v>0</v>
      </c>
      <c r="J94" s="22">
        <v>0</v>
      </c>
      <c r="K94" s="15">
        <v>0</v>
      </c>
      <c r="L94" s="22">
        <v>0</v>
      </c>
      <c r="M94" s="16">
        <v>0</v>
      </c>
      <c r="N94" s="28">
        <v>0</v>
      </c>
      <c r="O94" s="16">
        <v>0</v>
      </c>
      <c r="P94" s="28">
        <v>0</v>
      </c>
      <c r="Q94" s="31">
        <v>0</v>
      </c>
      <c r="R94" s="16">
        <v>0</v>
      </c>
      <c r="S94" s="31">
        <v>0</v>
      </c>
      <c r="T94" s="16">
        <v>0</v>
      </c>
      <c r="U94" s="40">
        <v>0</v>
      </c>
      <c r="V94" s="20">
        <f t="shared" si="5"/>
        <v>0</v>
      </c>
      <c r="W94" s="28">
        <f t="shared" si="6"/>
        <v>0</v>
      </c>
    </row>
    <row r="95" spans="1:23" ht="18">
      <c r="A95" s="40"/>
      <c r="B95" s="50" t="s">
        <v>10</v>
      </c>
      <c r="C95" s="52" t="s">
        <v>101</v>
      </c>
      <c r="D95" s="53"/>
      <c r="E95" s="15">
        <v>21466</v>
      </c>
      <c r="F95" s="22">
        <v>1741.830568</v>
      </c>
      <c r="G95" s="15">
        <v>0</v>
      </c>
      <c r="H95" s="22">
        <v>0</v>
      </c>
      <c r="I95" s="15">
        <v>0</v>
      </c>
      <c r="J95" s="22">
        <v>0</v>
      </c>
      <c r="K95" s="15">
        <v>50477</v>
      </c>
      <c r="L95" s="22">
        <v>22050.088698</v>
      </c>
      <c r="M95" s="16">
        <v>0</v>
      </c>
      <c r="N95" s="28">
        <v>0</v>
      </c>
      <c r="O95" s="16">
        <v>0</v>
      </c>
      <c r="P95" s="28">
        <v>0</v>
      </c>
      <c r="Q95" s="31">
        <v>0</v>
      </c>
      <c r="R95" s="16">
        <v>0</v>
      </c>
      <c r="S95" s="31">
        <v>0</v>
      </c>
      <c r="T95" s="16">
        <v>0</v>
      </c>
      <c r="U95" s="40">
        <v>0</v>
      </c>
      <c r="V95" s="20">
        <f t="shared" si="5"/>
        <v>71943</v>
      </c>
      <c r="W95" s="28">
        <f t="shared" si="6"/>
        <v>23791.919266</v>
      </c>
    </row>
    <row r="96" spans="1:23" ht="18">
      <c r="A96" s="40"/>
      <c r="B96" s="50" t="s">
        <v>10</v>
      </c>
      <c r="C96" s="52" t="s">
        <v>102</v>
      </c>
      <c r="D96" s="53"/>
      <c r="E96" s="15">
        <v>0</v>
      </c>
      <c r="F96" s="22">
        <v>0</v>
      </c>
      <c r="G96" s="15">
        <v>0</v>
      </c>
      <c r="H96" s="22">
        <v>0</v>
      </c>
      <c r="I96" s="15">
        <v>0</v>
      </c>
      <c r="J96" s="22">
        <v>0</v>
      </c>
      <c r="K96" s="15">
        <v>0</v>
      </c>
      <c r="L96" s="22">
        <v>0</v>
      </c>
      <c r="M96" s="16">
        <v>0</v>
      </c>
      <c r="N96" s="28">
        <v>0</v>
      </c>
      <c r="O96" s="16">
        <v>0</v>
      </c>
      <c r="P96" s="28">
        <v>0</v>
      </c>
      <c r="Q96" s="31">
        <v>0</v>
      </c>
      <c r="R96" s="16">
        <v>0</v>
      </c>
      <c r="S96" s="31">
        <v>0</v>
      </c>
      <c r="T96" s="16">
        <v>0</v>
      </c>
      <c r="U96" s="40">
        <v>0</v>
      </c>
      <c r="V96" s="20">
        <f t="shared" si="5"/>
        <v>0</v>
      </c>
      <c r="W96" s="28">
        <f t="shared" si="6"/>
        <v>0</v>
      </c>
    </row>
    <row r="97" spans="1:23" ht="18">
      <c r="A97" s="40"/>
      <c r="B97" s="50" t="s">
        <v>10</v>
      </c>
      <c r="C97" s="52" t="s">
        <v>103</v>
      </c>
      <c r="D97" s="53"/>
      <c r="E97" s="15">
        <v>0</v>
      </c>
      <c r="F97" s="22">
        <v>0</v>
      </c>
      <c r="G97" s="15">
        <v>0</v>
      </c>
      <c r="H97" s="22">
        <v>0</v>
      </c>
      <c r="I97" s="15">
        <v>0</v>
      </c>
      <c r="J97" s="22">
        <v>0</v>
      </c>
      <c r="K97" s="15">
        <v>0</v>
      </c>
      <c r="L97" s="22">
        <v>0</v>
      </c>
      <c r="M97" s="16">
        <v>0</v>
      </c>
      <c r="N97" s="28">
        <v>0</v>
      </c>
      <c r="O97" s="16">
        <v>0</v>
      </c>
      <c r="P97" s="28">
        <v>0</v>
      </c>
      <c r="Q97" s="31">
        <v>0</v>
      </c>
      <c r="R97" s="16">
        <v>0</v>
      </c>
      <c r="S97" s="31">
        <v>0</v>
      </c>
      <c r="T97" s="16">
        <v>0</v>
      </c>
      <c r="U97" s="40">
        <v>0</v>
      </c>
      <c r="V97" s="20">
        <f t="shared" si="5"/>
        <v>0</v>
      </c>
      <c r="W97" s="28">
        <f t="shared" si="6"/>
        <v>0</v>
      </c>
    </row>
    <row r="98" spans="1:23" ht="18">
      <c r="A98" s="40"/>
      <c r="B98" s="50" t="s">
        <v>10</v>
      </c>
      <c r="C98" s="52" t="s">
        <v>104</v>
      </c>
      <c r="D98" s="53"/>
      <c r="E98" s="15">
        <v>0</v>
      </c>
      <c r="F98" s="22">
        <v>0</v>
      </c>
      <c r="G98" s="15">
        <v>0</v>
      </c>
      <c r="H98" s="22">
        <v>0</v>
      </c>
      <c r="I98" s="15">
        <v>0</v>
      </c>
      <c r="J98" s="22">
        <v>0</v>
      </c>
      <c r="K98" s="15">
        <v>0</v>
      </c>
      <c r="L98" s="22">
        <v>0</v>
      </c>
      <c r="M98" s="16">
        <v>0</v>
      </c>
      <c r="N98" s="28">
        <v>0</v>
      </c>
      <c r="O98" s="16">
        <v>0</v>
      </c>
      <c r="P98" s="28">
        <v>0</v>
      </c>
      <c r="Q98" s="31">
        <v>0</v>
      </c>
      <c r="R98" s="16">
        <v>0</v>
      </c>
      <c r="S98" s="31">
        <v>0</v>
      </c>
      <c r="T98" s="16">
        <v>0</v>
      </c>
      <c r="U98" s="40">
        <v>0</v>
      </c>
      <c r="V98" s="20">
        <f t="shared" si="5"/>
        <v>0</v>
      </c>
      <c r="W98" s="28">
        <f t="shared" si="6"/>
        <v>0</v>
      </c>
    </row>
    <row r="99" spans="1:23" ht="18">
      <c r="A99" s="40"/>
      <c r="B99" s="50" t="s">
        <v>10</v>
      </c>
      <c r="C99" s="52" t="s">
        <v>105</v>
      </c>
      <c r="D99" s="53"/>
      <c r="E99" s="15">
        <v>0</v>
      </c>
      <c r="F99" s="22">
        <v>0</v>
      </c>
      <c r="G99" s="15">
        <v>0</v>
      </c>
      <c r="H99" s="22">
        <v>0</v>
      </c>
      <c r="I99" s="15">
        <v>0</v>
      </c>
      <c r="J99" s="22">
        <v>0</v>
      </c>
      <c r="K99" s="15">
        <v>0</v>
      </c>
      <c r="L99" s="22">
        <v>0</v>
      </c>
      <c r="M99" s="16">
        <v>0</v>
      </c>
      <c r="N99" s="28">
        <v>0</v>
      </c>
      <c r="O99" s="16">
        <v>0</v>
      </c>
      <c r="P99" s="28">
        <v>0</v>
      </c>
      <c r="Q99" s="31">
        <v>0</v>
      </c>
      <c r="R99" s="16">
        <v>0</v>
      </c>
      <c r="S99" s="31">
        <v>0</v>
      </c>
      <c r="T99" s="16">
        <v>0</v>
      </c>
      <c r="U99" s="40">
        <v>0</v>
      </c>
      <c r="V99" s="20">
        <f t="shared" si="5"/>
        <v>0</v>
      </c>
      <c r="W99" s="28">
        <f t="shared" si="6"/>
        <v>0</v>
      </c>
    </row>
    <row r="100" spans="1:23" ht="18">
      <c r="A100" s="40"/>
      <c r="B100" s="50" t="s">
        <v>10</v>
      </c>
      <c r="C100" s="52" t="s">
        <v>106</v>
      </c>
      <c r="D100" s="53"/>
      <c r="E100" s="15">
        <v>0</v>
      </c>
      <c r="F100" s="22">
        <v>0</v>
      </c>
      <c r="G100" s="15">
        <v>0</v>
      </c>
      <c r="H100" s="22">
        <v>0</v>
      </c>
      <c r="I100" s="15">
        <v>0</v>
      </c>
      <c r="J100" s="22">
        <v>0</v>
      </c>
      <c r="K100" s="15">
        <v>0</v>
      </c>
      <c r="L100" s="22">
        <v>0</v>
      </c>
      <c r="M100" s="16">
        <v>0</v>
      </c>
      <c r="N100" s="28">
        <v>0</v>
      </c>
      <c r="O100" s="16">
        <v>0</v>
      </c>
      <c r="P100" s="28">
        <v>0</v>
      </c>
      <c r="Q100" s="31">
        <v>0</v>
      </c>
      <c r="R100" s="16">
        <v>0</v>
      </c>
      <c r="S100" s="31">
        <v>0</v>
      </c>
      <c r="T100" s="16">
        <v>0</v>
      </c>
      <c r="U100" s="40">
        <v>0</v>
      </c>
      <c r="V100" s="20">
        <f t="shared" si="5"/>
        <v>0</v>
      </c>
      <c r="W100" s="28">
        <f t="shared" si="6"/>
        <v>0</v>
      </c>
    </row>
    <row r="101" spans="1:23" ht="18">
      <c r="A101" s="40"/>
      <c r="B101" s="50" t="s">
        <v>10</v>
      </c>
      <c r="C101" s="52" t="s">
        <v>107</v>
      </c>
      <c r="D101" s="53"/>
      <c r="E101" s="15">
        <v>0</v>
      </c>
      <c r="F101" s="22">
        <v>0</v>
      </c>
      <c r="G101" s="15">
        <v>0</v>
      </c>
      <c r="H101" s="22">
        <v>0</v>
      </c>
      <c r="I101" s="15">
        <v>0</v>
      </c>
      <c r="J101" s="22">
        <v>0</v>
      </c>
      <c r="K101" s="15">
        <v>0</v>
      </c>
      <c r="L101" s="22">
        <v>0</v>
      </c>
      <c r="M101" s="16">
        <v>0</v>
      </c>
      <c r="N101" s="28">
        <v>0</v>
      </c>
      <c r="O101" s="16">
        <v>0</v>
      </c>
      <c r="P101" s="28">
        <v>0</v>
      </c>
      <c r="Q101" s="31">
        <v>0</v>
      </c>
      <c r="R101" s="16">
        <v>0</v>
      </c>
      <c r="S101" s="31">
        <v>0</v>
      </c>
      <c r="T101" s="16">
        <v>161</v>
      </c>
      <c r="U101" s="40">
        <v>62.393074</v>
      </c>
      <c r="V101" s="20">
        <f t="shared" si="5"/>
        <v>161</v>
      </c>
      <c r="W101" s="28">
        <f t="shared" si="6"/>
        <v>62.393074</v>
      </c>
    </row>
    <row r="102" spans="1:23" ht="18">
      <c r="A102" s="40"/>
      <c r="B102" s="50" t="s">
        <v>10</v>
      </c>
      <c r="C102" s="52" t="s">
        <v>108</v>
      </c>
      <c r="D102" s="53"/>
      <c r="E102" s="15">
        <v>0</v>
      </c>
      <c r="F102" s="22">
        <v>0</v>
      </c>
      <c r="G102" s="15">
        <v>0</v>
      </c>
      <c r="H102" s="22">
        <v>0</v>
      </c>
      <c r="I102" s="15">
        <v>0</v>
      </c>
      <c r="J102" s="22">
        <v>0</v>
      </c>
      <c r="K102" s="15">
        <v>0</v>
      </c>
      <c r="L102" s="22">
        <v>0</v>
      </c>
      <c r="M102" s="16">
        <v>0</v>
      </c>
      <c r="N102" s="28">
        <v>0</v>
      </c>
      <c r="O102" s="16">
        <v>0</v>
      </c>
      <c r="P102" s="28">
        <v>0</v>
      </c>
      <c r="Q102" s="31">
        <v>0</v>
      </c>
      <c r="R102" s="16">
        <v>0</v>
      </c>
      <c r="S102" s="31">
        <v>0</v>
      </c>
      <c r="T102" s="16">
        <v>0</v>
      </c>
      <c r="U102" s="40">
        <v>0</v>
      </c>
      <c r="V102" s="20">
        <f t="shared" si="5"/>
        <v>0</v>
      </c>
      <c r="W102" s="28">
        <f t="shared" si="6"/>
        <v>0</v>
      </c>
    </row>
    <row r="103" spans="1:23" ht="18">
      <c r="A103" s="40"/>
      <c r="B103" s="50" t="s">
        <v>10</v>
      </c>
      <c r="C103" s="52" t="s">
        <v>109</v>
      </c>
      <c r="D103" s="53"/>
      <c r="E103" s="15">
        <v>0</v>
      </c>
      <c r="F103" s="22">
        <v>0</v>
      </c>
      <c r="G103" s="15">
        <v>0</v>
      </c>
      <c r="H103" s="22">
        <v>0</v>
      </c>
      <c r="I103" s="15">
        <v>0</v>
      </c>
      <c r="J103" s="22">
        <v>0</v>
      </c>
      <c r="K103" s="15">
        <v>0</v>
      </c>
      <c r="L103" s="22">
        <v>0</v>
      </c>
      <c r="M103" s="16">
        <v>0</v>
      </c>
      <c r="N103" s="28">
        <v>0</v>
      </c>
      <c r="O103" s="16">
        <v>0</v>
      </c>
      <c r="P103" s="28">
        <v>0</v>
      </c>
      <c r="Q103" s="31">
        <v>0</v>
      </c>
      <c r="R103" s="16">
        <v>0</v>
      </c>
      <c r="S103" s="31">
        <v>0</v>
      </c>
      <c r="T103" s="16">
        <v>0</v>
      </c>
      <c r="U103" s="40">
        <v>0</v>
      </c>
      <c r="V103" s="20">
        <f t="shared" si="5"/>
        <v>0</v>
      </c>
      <c r="W103" s="28">
        <f t="shared" si="6"/>
        <v>0</v>
      </c>
    </row>
    <row r="104" spans="1:23" ht="18">
      <c r="A104" s="40"/>
      <c r="B104" s="50" t="s">
        <v>10</v>
      </c>
      <c r="C104" s="52" t="s">
        <v>110</v>
      </c>
      <c r="D104" s="53"/>
      <c r="E104" s="15">
        <v>0</v>
      </c>
      <c r="F104" s="22">
        <v>0</v>
      </c>
      <c r="G104" s="15">
        <v>0</v>
      </c>
      <c r="H104" s="22">
        <v>0</v>
      </c>
      <c r="I104" s="15">
        <v>10585</v>
      </c>
      <c r="J104" s="22">
        <v>1419.700154</v>
      </c>
      <c r="K104" s="15">
        <v>10323</v>
      </c>
      <c r="L104" s="22">
        <v>1387.648154</v>
      </c>
      <c r="M104" s="16">
        <v>0</v>
      </c>
      <c r="N104" s="28">
        <v>0</v>
      </c>
      <c r="O104" s="16">
        <v>0</v>
      </c>
      <c r="P104" s="28">
        <v>0</v>
      </c>
      <c r="Q104" s="31">
        <v>0</v>
      </c>
      <c r="R104" s="16">
        <v>0</v>
      </c>
      <c r="S104" s="31">
        <v>0</v>
      </c>
      <c r="T104" s="16">
        <v>0</v>
      </c>
      <c r="U104" s="40">
        <v>0</v>
      </c>
      <c r="V104" s="20">
        <f t="shared" si="5"/>
        <v>20908</v>
      </c>
      <c r="W104" s="28">
        <f t="shared" si="6"/>
        <v>2807.348308</v>
      </c>
    </row>
    <row r="105" spans="1:23" ht="18">
      <c r="A105" s="40"/>
      <c r="B105" s="50" t="s">
        <v>10</v>
      </c>
      <c r="C105" s="52" t="s">
        <v>111</v>
      </c>
      <c r="D105" s="53"/>
      <c r="E105" s="15">
        <v>0</v>
      </c>
      <c r="F105" s="22">
        <v>0</v>
      </c>
      <c r="G105" s="15">
        <v>0</v>
      </c>
      <c r="H105" s="22">
        <v>0</v>
      </c>
      <c r="I105" s="15">
        <v>0</v>
      </c>
      <c r="J105" s="22">
        <v>0</v>
      </c>
      <c r="K105" s="15">
        <v>0</v>
      </c>
      <c r="L105" s="22">
        <v>0</v>
      </c>
      <c r="M105" s="16">
        <v>0</v>
      </c>
      <c r="N105" s="28">
        <v>0</v>
      </c>
      <c r="O105" s="16">
        <v>0</v>
      </c>
      <c r="P105" s="28">
        <v>0</v>
      </c>
      <c r="Q105" s="31">
        <v>0</v>
      </c>
      <c r="R105" s="16">
        <v>0</v>
      </c>
      <c r="S105" s="31">
        <v>0</v>
      </c>
      <c r="T105" s="16">
        <v>941981</v>
      </c>
      <c r="U105" s="40">
        <v>249434.644075</v>
      </c>
      <c r="V105" s="20">
        <f t="shared" si="5"/>
        <v>941981</v>
      </c>
      <c r="W105" s="28">
        <f t="shared" si="6"/>
        <v>249434.644075</v>
      </c>
    </row>
    <row r="106" spans="1:23" ht="18">
      <c r="A106" s="40"/>
      <c r="B106" s="50" t="s">
        <v>61</v>
      </c>
      <c r="C106" s="52" t="s">
        <v>112</v>
      </c>
      <c r="D106" s="53"/>
      <c r="E106" s="15">
        <v>0</v>
      </c>
      <c r="F106" s="22">
        <v>0</v>
      </c>
      <c r="G106" s="15">
        <v>0</v>
      </c>
      <c r="H106" s="22">
        <v>0</v>
      </c>
      <c r="I106" s="15">
        <v>0</v>
      </c>
      <c r="J106" s="22">
        <v>0</v>
      </c>
      <c r="K106" s="15">
        <v>0</v>
      </c>
      <c r="L106" s="22">
        <v>0</v>
      </c>
      <c r="M106" s="16">
        <v>0</v>
      </c>
      <c r="N106" s="28">
        <v>0</v>
      </c>
      <c r="O106" s="16">
        <v>0</v>
      </c>
      <c r="P106" s="28">
        <v>0</v>
      </c>
      <c r="Q106" s="31">
        <v>0</v>
      </c>
      <c r="R106" s="16">
        <v>0</v>
      </c>
      <c r="S106" s="31">
        <v>0</v>
      </c>
      <c r="T106" s="16">
        <v>0</v>
      </c>
      <c r="U106" s="40">
        <v>0</v>
      </c>
      <c r="V106" s="20">
        <f t="shared" si="5"/>
        <v>0</v>
      </c>
      <c r="W106" s="28">
        <f t="shared" si="6"/>
        <v>0</v>
      </c>
    </row>
    <row r="107" spans="1:23" ht="18">
      <c r="A107" s="40"/>
      <c r="B107" s="50" t="s">
        <v>61</v>
      </c>
      <c r="C107" s="52" t="s">
        <v>113</v>
      </c>
      <c r="D107" s="53"/>
      <c r="E107" s="15">
        <v>0</v>
      </c>
      <c r="F107" s="22">
        <v>0</v>
      </c>
      <c r="G107" s="15">
        <v>0</v>
      </c>
      <c r="H107" s="22">
        <v>0</v>
      </c>
      <c r="I107" s="15">
        <v>0</v>
      </c>
      <c r="J107" s="22">
        <v>0</v>
      </c>
      <c r="K107" s="15">
        <v>0</v>
      </c>
      <c r="L107" s="22">
        <v>0</v>
      </c>
      <c r="M107" s="16">
        <v>0</v>
      </c>
      <c r="N107" s="28">
        <v>0</v>
      </c>
      <c r="O107" s="16">
        <v>0</v>
      </c>
      <c r="P107" s="28">
        <v>0</v>
      </c>
      <c r="Q107" s="31">
        <v>0</v>
      </c>
      <c r="R107" s="16">
        <v>0</v>
      </c>
      <c r="S107" s="31">
        <v>0</v>
      </c>
      <c r="T107" s="16">
        <v>0</v>
      </c>
      <c r="U107" s="40">
        <v>0</v>
      </c>
      <c r="V107" s="20">
        <f t="shared" si="5"/>
        <v>0</v>
      </c>
      <c r="W107" s="28">
        <f t="shared" si="6"/>
        <v>0</v>
      </c>
    </row>
    <row r="108" spans="1:23" ht="18">
      <c r="A108" s="40"/>
      <c r="B108" s="50" t="s">
        <v>61</v>
      </c>
      <c r="C108" s="52" t="s">
        <v>114</v>
      </c>
      <c r="D108" s="53"/>
      <c r="E108" s="15">
        <v>13515</v>
      </c>
      <c r="F108" s="22">
        <v>1015.243451</v>
      </c>
      <c r="G108" s="15">
        <v>1</v>
      </c>
      <c r="H108" s="22">
        <v>1</v>
      </c>
      <c r="I108" s="15">
        <v>0</v>
      </c>
      <c r="J108" s="22">
        <v>0</v>
      </c>
      <c r="K108" s="15">
        <v>0</v>
      </c>
      <c r="L108" s="22">
        <v>0</v>
      </c>
      <c r="M108" s="16">
        <v>507</v>
      </c>
      <c r="N108" s="28">
        <v>70.661745</v>
      </c>
      <c r="O108" s="16">
        <v>86</v>
      </c>
      <c r="P108" s="28">
        <v>19.722</v>
      </c>
      <c r="Q108" s="31">
        <v>0</v>
      </c>
      <c r="R108" s="16">
        <v>0</v>
      </c>
      <c r="S108" s="31">
        <v>0</v>
      </c>
      <c r="T108" s="16">
        <v>433</v>
      </c>
      <c r="U108" s="40">
        <v>136.220533</v>
      </c>
      <c r="V108" s="20">
        <f t="shared" si="5"/>
        <v>14542</v>
      </c>
      <c r="W108" s="28">
        <f t="shared" si="6"/>
        <v>1242.847729</v>
      </c>
    </row>
    <row r="109" spans="1:23" ht="18">
      <c r="A109" s="40"/>
      <c r="B109" s="50" t="s">
        <v>61</v>
      </c>
      <c r="C109" s="52" t="s">
        <v>115</v>
      </c>
      <c r="D109" s="53"/>
      <c r="E109" s="15">
        <v>0</v>
      </c>
      <c r="F109" s="22">
        <v>0</v>
      </c>
      <c r="G109" s="15">
        <v>0</v>
      </c>
      <c r="H109" s="22">
        <v>0</v>
      </c>
      <c r="I109" s="15">
        <v>0</v>
      </c>
      <c r="J109" s="22">
        <v>0</v>
      </c>
      <c r="K109" s="15">
        <v>0</v>
      </c>
      <c r="L109" s="22">
        <v>0</v>
      </c>
      <c r="M109" s="16">
        <v>0</v>
      </c>
      <c r="N109" s="28">
        <v>0</v>
      </c>
      <c r="O109" s="16">
        <v>0</v>
      </c>
      <c r="P109" s="28">
        <v>0</v>
      </c>
      <c r="Q109" s="31">
        <v>0</v>
      </c>
      <c r="R109" s="16">
        <v>0</v>
      </c>
      <c r="S109" s="31">
        <v>0</v>
      </c>
      <c r="T109" s="16">
        <v>0</v>
      </c>
      <c r="U109" s="40">
        <v>0</v>
      </c>
      <c r="V109" s="20">
        <f t="shared" si="5"/>
        <v>0</v>
      </c>
      <c r="W109" s="28">
        <f t="shared" si="6"/>
        <v>0</v>
      </c>
    </row>
    <row r="110" spans="1:23" ht="18">
      <c r="A110" s="40"/>
      <c r="B110" s="50" t="s">
        <v>61</v>
      </c>
      <c r="C110" s="52" t="s">
        <v>116</v>
      </c>
      <c r="D110" s="53"/>
      <c r="E110" s="15">
        <v>0</v>
      </c>
      <c r="F110" s="22">
        <v>0</v>
      </c>
      <c r="G110" s="15">
        <v>0</v>
      </c>
      <c r="H110" s="22">
        <v>0</v>
      </c>
      <c r="I110" s="15">
        <v>0</v>
      </c>
      <c r="J110" s="22">
        <v>0</v>
      </c>
      <c r="K110" s="15">
        <v>0</v>
      </c>
      <c r="L110" s="22">
        <v>0</v>
      </c>
      <c r="M110" s="16">
        <v>0</v>
      </c>
      <c r="N110" s="28">
        <v>0</v>
      </c>
      <c r="O110" s="16">
        <v>0</v>
      </c>
      <c r="P110" s="28">
        <v>0</v>
      </c>
      <c r="Q110" s="31">
        <v>0</v>
      </c>
      <c r="R110" s="16">
        <v>0</v>
      </c>
      <c r="S110" s="31">
        <v>0</v>
      </c>
      <c r="T110" s="16">
        <v>0</v>
      </c>
      <c r="U110" s="40">
        <v>0</v>
      </c>
      <c r="V110" s="20">
        <f t="shared" si="5"/>
        <v>0</v>
      </c>
      <c r="W110" s="28">
        <f t="shared" si="6"/>
        <v>0</v>
      </c>
    </row>
    <row r="111" spans="1:23" ht="18">
      <c r="A111" s="40"/>
      <c r="B111" s="50" t="s">
        <v>62</v>
      </c>
      <c r="C111" s="52" t="s">
        <v>117</v>
      </c>
      <c r="D111" s="53"/>
      <c r="E111" s="15">
        <v>1739</v>
      </c>
      <c r="F111" s="22">
        <v>40.645951</v>
      </c>
      <c r="G111" s="15">
        <v>0</v>
      </c>
      <c r="H111" s="22">
        <v>0</v>
      </c>
      <c r="I111" s="15">
        <v>0</v>
      </c>
      <c r="J111" s="22">
        <v>0</v>
      </c>
      <c r="K111" s="15">
        <v>0</v>
      </c>
      <c r="L111" s="22">
        <v>0</v>
      </c>
      <c r="M111" s="16">
        <v>207</v>
      </c>
      <c r="N111" s="28">
        <v>63.054621</v>
      </c>
      <c r="O111" s="16">
        <v>48</v>
      </c>
      <c r="P111" s="28">
        <v>56.067318</v>
      </c>
      <c r="Q111" s="31">
        <v>11</v>
      </c>
      <c r="R111" s="16">
        <v>1</v>
      </c>
      <c r="S111" s="31">
        <v>23</v>
      </c>
      <c r="T111" s="16">
        <v>223</v>
      </c>
      <c r="U111" s="40">
        <v>51.944807</v>
      </c>
      <c r="V111" s="20">
        <f t="shared" si="5"/>
        <v>2252</v>
      </c>
      <c r="W111" s="28">
        <f t="shared" si="6"/>
        <v>211.712697</v>
      </c>
    </row>
    <row r="112" spans="1:23" ht="18">
      <c r="A112" s="40"/>
      <c r="B112" s="50" t="s">
        <v>62</v>
      </c>
      <c r="C112" s="52" t="s">
        <v>118</v>
      </c>
      <c r="D112" s="53"/>
      <c r="E112" s="15">
        <v>0</v>
      </c>
      <c r="F112" s="22">
        <v>0</v>
      </c>
      <c r="G112" s="15">
        <v>0</v>
      </c>
      <c r="H112" s="22">
        <v>0</v>
      </c>
      <c r="I112" s="15">
        <v>0</v>
      </c>
      <c r="J112" s="22">
        <v>0</v>
      </c>
      <c r="K112" s="15">
        <v>0</v>
      </c>
      <c r="L112" s="22">
        <v>0</v>
      </c>
      <c r="M112" s="16">
        <v>1134</v>
      </c>
      <c r="N112" s="28">
        <v>439.411022</v>
      </c>
      <c r="O112" s="16">
        <v>1025</v>
      </c>
      <c r="P112" s="28">
        <v>478.169071</v>
      </c>
      <c r="Q112" s="31">
        <v>0</v>
      </c>
      <c r="R112" s="16">
        <v>0</v>
      </c>
      <c r="S112" s="31">
        <v>0</v>
      </c>
      <c r="T112" s="16">
        <v>1006</v>
      </c>
      <c r="U112" s="40">
        <v>297.981116</v>
      </c>
      <c r="V112" s="20">
        <f t="shared" si="5"/>
        <v>3165</v>
      </c>
      <c r="W112" s="28">
        <f t="shared" si="6"/>
        <v>1215.561209</v>
      </c>
    </row>
    <row r="113" spans="1:23" ht="18">
      <c r="A113" s="40"/>
      <c r="B113" s="50" t="s">
        <v>62</v>
      </c>
      <c r="C113" s="52" t="s">
        <v>119</v>
      </c>
      <c r="D113" s="53"/>
      <c r="E113" s="15">
        <v>10233</v>
      </c>
      <c r="F113" s="22">
        <v>2088.443554</v>
      </c>
      <c r="G113" s="15">
        <v>0</v>
      </c>
      <c r="H113" s="22">
        <v>0</v>
      </c>
      <c r="I113" s="15">
        <v>0</v>
      </c>
      <c r="J113" s="22">
        <v>0</v>
      </c>
      <c r="K113" s="15">
        <v>0</v>
      </c>
      <c r="L113" s="22">
        <v>0</v>
      </c>
      <c r="M113" s="16">
        <v>0</v>
      </c>
      <c r="N113" s="28">
        <v>0</v>
      </c>
      <c r="O113" s="16">
        <v>1693</v>
      </c>
      <c r="P113" s="28">
        <v>1993.097362</v>
      </c>
      <c r="Q113" s="31">
        <v>0</v>
      </c>
      <c r="R113" s="16">
        <v>0</v>
      </c>
      <c r="S113" s="31">
        <v>0</v>
      </c>
      <c r="T113" s="16">
        <v>0</v>
      </c>
      <c r="U113" s="40">
        <v>0</v>
      </c>
      <c r="V113" s="20">
        <f t="shared" si="5"/>
        <v>11926</v>
      </c>
      <c r="W113" s="28">
        <f t="shared" si="6"/>
        <v>4081.540916</v>
      </c>
    </row>
    <row r="114" spans="1:23" ht="18">
      <c r="A114" s="40"/>
      <c r="B114" s="50" t="s">
        <v>120</v>
      </c>
      <c r="C114" s="52" t="s">
        <v>121</v>
      </c>
      <c r="D114" s="53"/>
      <c r="E114" s="15">
        <v>0</v>
      </c>
      <c r="F114" s="22">
        <v>0</v>
      </c>
      <c r="G114" s="15">
        <v>0</v>
      </c>
      <c r="H114" s="22">
        <v>0</v>
      </c>
      <c r="I114" s="15">
        <v>0</v>
      </c>
      <c r="J114" s="22">
        <v>0</v>
      </c>
      <c r="K114" s="15">
        <v>0</v>
      </c>
      <c r="L114" s="22">
        <v>0</v>
      </c>
      <c r="M114" s="16">
        <v>0</v>
      </c>
      <c r="N114" s="28">
        <v>0</v>
      </c>
      <c r="O114" s="16">
        <v>0</v>
      </c>
      <c r="P114" s="28">
        <v>0</v>
      </c>
      <c r="Q114" s="31">
        <v>0</v>
      </c>
      <c r="R114" s="16">
        <v>0</v>
      </c>
      <c r="S114" s="31">
        <v>0</v>
      </c>
      <c r="T114" s="16">
        <v>0</v>
      </c>
      <c r="U114" s="40">
        <v>0</v>
      </c>
      <c r="V114" s="20">
        <f t="shared" si="5"/>
        <v>0</v>
      </c>
      <c r="W114" s="28">
        <f t="shared" si="6"/>
        <v>0</v>
      </c>
    </row>
    <row r="115" spans="1:23" ht="18">
      <c r="A115" s="40"/>
      <c r="B115" s="50" t="s">
        <v>120</v>
      </c>
      <c r="C115" s="52" t="s">
        <v>122</v>
      </c>
      <c r="D115" s="53"/>
      <c r="E115" s="15">
        <v>0</v>
      </c>
      <c r="F115" s="22">
        <v>0</v>
      </c>
      <c r="G115" s="15">
        <v>0</v>
      </c>
      <c r="H115" s="22">
        <v>0</v>
      </c>
      <c r="I115" s="15">
        <v>0</v>
      </c>
      <c r="J115" s="22">
        <v>0</v>
      </c>
      <c r="K115" s="15">
        <v>0</v>
      </c>
      <c r="L115" s="22">
        <v>0</v>
      </c>
      <c r="M115" s="16">
        <v>0</v>
      </c>
      <c r="N115" s="28">
        <v>0</v>
      </c>
      <c r="O115" s="16">
        <v>0</v>
      </c>
      <c r="P115" s="28">
        <v>0</v>
      </c>
      <c r="Q115" s="31">
        <v>0</v>
      </c>
      <c r="R115" s="16">
        <v>0</v>
      </c>
      <c r="S115" s="31">
        <v>0</v>
      </c>
      <c r="T115" s="16">
        <v>0</v>
      </c>
      <c r="U115" s="40">
        <v>0</v>
      </c>
      <c r="V115" s="20">
        <f t="shared" si="5"/>
        <v>0</v>
      </c>
      <c r="W115" s="28">
        <f t="shared" si="6"/>
        <v>0</v>
      </c>
    </row>
    <row r="116" spans="1:23" ht="18">
      <c r="A116" s="40"/>
      <c r="B116" s="51" t="s">
        <v>120</v>
      </c>
      <c r="C116" s="54" t="s">
        <v>123</v>
      </c>
      <c r="D116" s="55"/>
      <c r="E116" s="15">
        <v>0</v>
      </c>
      <c r="F116" s="22">
        <v>0</v>
      </c>
      <c r="G116" s="15">
        <v>0</v>
      </c>
      <c r="H116" s="22">
        <v>0</v>
      </c>
      <c r="I116" s="15">
        <v>0</v>
      </c>
      <c r="J116" s="22">
        <v>0</v>
      </c>
      <c r="K116" s="15">
        <v>0</v>
      </c>
      <c r="L116" s="22">
        <v>0</v>
      </c>
      <c r="M116" s="16">
        <v>0</v>
      </c>
      <c r="N116" s="28">
        <v>0</v>
      </c>
      <c r="O116" s="16">
        <v>0</v>
      </c>
      <c r="P116" s="28">
        <v>0</v>
      </c>
      <c r="Q116" s="31">
        <v>0</v>
      </c>
      <c r="R116" s="16">
        <v>0</v>
      </c>
      <c r="S116" s="31">
        <v>0</v>
      </c>
      <c r="T116" s="16">
        <v>0</v>
      </c>
      <c r="U116" s="41">
        <v>0</v>
      </c>
      <c r="V116" s="20">
        <f t="shared" si="5"/>
        <v>0</v>
      </c>
      <c r="W116" s="28">
        <f t="shared" si="6"/>
        <v>0</v>
      </c>
    </row>
    <row r="117" spans="1:23" ht="18">
      <c r="A117" s="40"/>
      <c r="B117" s="56" t="s">
        <v>0</v>
      </c>
      <c r="C117" s="57"/>
      <c r="D117" s="58"/>
      <c r="E117" s="33">
        <f aca="true" t="shared" si="7" ref="E117:W117">SUM(E66:E116)</f>
        <v>7777045</v>
      </c>
      <c r="F117" s="34">
        <f t="shared" si="7"/>
        <v>1457208.5746257093</v>
      </c>
      <c r="G117" s="33">
        <f t="shared" si="7"/>
        <v>171750</v>
      </c>
      <c r="H117" s="34">
        <f t="shared" si="7"/>
        <v>124740.67071299998</v>
      </c>
      <c r="I117" s="33">
        <f t="shared" si="7"/>
        <v>10585</v>
      </c>
      <c r="J117" s="34">
        <f t="shared" si="7"/>
        <v>1419.700154</v>
      </c>
      <c r="K117" s="33">
        <f t="shared" si="7"/>
        <v>146757</v>
      </c>
      <c r="L117" s="34">
        <f t="shared" si="7"/>
        <v>53056.83556300001</v>
      </c>
      <c r="M117" s="33">
        <f t="shared" si="7"/>
        <v>2194211</v>
      </c>
      <c r="N117" s="34">
        <f t="shared" si="7"/>
        <v>1158796.204677</v>
      </c>
      <c r="O117" s="33">
        <f t="shared" si="7"/>
        <v>2491456</v>
      </c>
      <c r="P117" s="34">
        <f t="shared" si="7"/>
        <v>1029829.461151</v>
      </c>
      <c r="Q117" s="33">
        <f t="shared" si="7"/>
        <v>46</v>
      </c>
      <c r="R117" s="33">
        <f t="shared" si="7"/>
        <v>1</v>
      </c>
      <c r="S117" s="33">
        <f t="shared" si="7"/>
        <v>23</v>
      </c>
      <c r="T117" s="33">
        <f t="shared" si="7"/>
        <v>1603299</v>
      </c>
      <c r="U117" s="34">
        <f t="shared" si="7"/>
        <v>442263.19961983996</v>
      </c>
      <c r="V117" s="33">
        <f t="shared" si="7"/>
        <v>14395173</v>
      </c>
      <c r="W117" s="19">
        <f t="shared" si="7"/>
        <v>4267314.646503549</v>
      </c>
    </row>
    <row r="119" ht="12.75">
      <c r="B119" t="s">
        <v>54</v>
      </c>
    </row>
    <row r="120" ht="12.75">
      <c r="B120" t="s">
        <v>55</v>
      </c>
    </row>
    <row r="121" ht="12.75">
      <c r="B121" t="s">
        <v>56</v>
      </c>
    </row>
    <row r="122" ht="12.75">
      <c r="B122" t="s">
        <v>57</v>
      </c>
    </row>
    <row r="123" ht="12.75">
      <c r="B123" t="s">
        <v>58</v>
      </c>
    </row>
    <row r="124" ht="12.75">
      <c r="B124" t="s">
        <v>59</v>
      </c>
    </row>
    <row r="125" ht="12.75">
      <c r="B125" t="s">
        <v>60</v>
      </c>
    </row>
  </sheetData>
  <sheetProtection/>
  <mergeCells count="92">
    <mergeCell ref="B4:U4"/>
    <mergeCell ref="T8:U8"/>
    <mergeCell ref="R8:S8"/>
    <mergeCell ref="B7:U7"/>
    <mergeCell ref="K8:L8"/>
    <mergeCell ref="M8:N8"/>
    <mergeCell ref="C8:D8"/>
    <mergeCell ref="E8:F8"/>
    <mergeCell ref="G8:H8"/>
    <mergeCell ref="I8:J8"/>
    <mergeCell ref="B2:U3"/>
    <mergeCell ref="B16:U16"/>
    <mergeCell ref="C17:D17"/>
    <mergeCell ref="E17:F17"/>
    <mergeCell ref="G17:H17"/>
    <mergeCell ref="I17:J17"/>
    <mergeCell ref="K17:L17"/>
    <mergeCell ref="M17:N17"/>
    <mergeCell ref="R17:S17"/>
    <mergeCell ref="T17:U17"/>
    <mergeCell ref="B25:U25"/>
    <mergeCell ref="C26:D26"/>
    <mergeCell ref="E26:F26"/>
    <mergeCell ref="G26:H26"/>
    <mergeCell ref="I26:J26"/>
    <mergeCell ref="K26:L26"/>
    <mergeCell ref="M26:N26"/>
    <mergeCell ref="R26:S26"/>
    <mergeCell ref="T26:U26"/>
    <mergeCell ref="B63:U63"/>
    <mergeCell ref="C64:D64"/>
    <mergeCell ref="E64:F64"/>
    <mergeCell ref="G64:H64"/>
    <mergeCell ref="I64:J64"/>
    <mergeCell ref="K64:L64"/>
    <mergeCell ref="M64:N64"/>
    <mergeCell ref="O64:P64"/>
    <mergeCell ref="T64:U64"/>
    <mergeCell ref="V64:W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B117:D11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Cesar Danilo Carpeta Paez</cp:lastModifiedBy>
  <dcterms:created xsi:type="dcterms:W3CDTF">2016-05-04T00:32:57Z</dcterms:created>
  <dcterms:modified xsi:type="dcterms:W3CDTF">2016-09-15T14:14:03Z</dcterms:modified>
  <cp:category/>
  <cp:version/>
  <cp:contentType/>
  <cp:contentStatus/>
</cp:coreProperties>
</file>