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uentas de ahorro trad" sheetId="1" r:id="rId1"/>
  </sheets>
  <definedNames/>
  <calcPr fullCalcOnLoad="1"/>
</workbook>
</file>

<file path=xl/sharedStrings.xml><?xml version="1.0" encoding="utf-8"?>
<sst xmlns="http://schemas.openxmlformats.org/spreadsheetml/2006/main" count="113" uniqueCount="64">
  <si>
    <t>Hasta 5 SMMLV</t>
  </si>
  <si>
    <t>Entre 5,1 y 10 SMMLV</t>
  </si>
  <si>
    <t>Total Cuentas de Ahorro</t>
  </si>
  <si>
    <t>Tipo de Entidad</t>
  </si>
  <si>
    <t>Bancos</t>
  </si>
  <si>
    <t>Compañías de Financiamiento</t>
  </si>
  <si>
    <t>Corporaciones financieras</t>
  </si>
  <si>
    <t>TOTAL</t>
  </si>
  <si>
    <t>Rural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</si>
  <si>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</si>
  <si>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</si>
  <si>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</si>
  <si>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</si>
  <si>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</si>
  <si>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</si>
  <si>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</si>
  <si>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</si>
  <si>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</si>
  <si>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</si>
  <si>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</si>
  <si>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</si>
  <si>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</si>
  <si>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</si>
  <si>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</si>
  <si>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</si>
  <si>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</si>
  <si>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</si>
  <si>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</si>
  <si>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</si>
  <si>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</si>
  <si>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</si>
  <si>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</si>
  <si>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</si>
  <si>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</si>
  <si>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</si>
  <si>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</si>
  <si>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</si>
  <si>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</si>
  <si>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</si>
  <si>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</si>
  <si>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</si>
  <si>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</si>
  <si>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</si>
  <si>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</si>
  <si>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Nivel de Ruralidad:</t>
  </si>
  <si>
    <t>Ciudades y aglomeraciones</t>
  </si>
  <si>
    <t>Intermedio</t>
  </si>
  <si>
    <t>Rural disperso</t>
  </si>
  <si>
    <t>#Total cuentas de ahorro trad.</t>
  </si>
  <si>
    <t>Saldo total cuentas de ahorro trad. $</t>
  </si>
  <si>
    <t>#Cuentas de ahorro trad. Activas</t>
  </si>
  <si>
    <t>ND</t>
  </si>
  <si>
    <t>Saldos en millones de pesos</t>
  </si>
  <si>
    <t xml:space="preserve">Fuentes: Superintendencia Financiera de Colombia (formato 398) e información remitida por Supersolidaria trimestralmente. </t>
  </si>
  <si>
    <t>CUENTAS DE AHORRO TRADICIONALES ACTIVAS E INACTIVAS</t>
  </si>
  <si>
    <t xml:space="preserve">CUENTAS DE AHORRO TRADICIONALES SEGÚN RANGOS DE SALDO POR TIPO DE ENTIDAD </t>
  </si>
  <si>
    <t>%Cuentas activas¹</t>
  </si>
  <si>
    <t>1.  %Cuentas activas = #Cuentas de ahorro trad. activas / #Total cuentas de ahorro trad.</t>
  </si>
  <si>
    <t>2.  La información de las cooperativas con sección de ahorro y crédito vigiladas por Supersolidaria se recibe trimestralmente y no se tiene disponible por rangos de saldo.</t>
  </si>
  <si>
    <r>
      <t xml:space="preserve">Cooperativas SES </t>
    </r>
    <r>
      <rPr>
        <vertAlign val="superscript"/>
        <sz val="12"/>
        <rFont val="Trebuchet MS"/>
        <family val="2"/>
      </rPr>
      <t>2</t>
    </r>
  </si>
  <si>
    <t>CUENTAS DE AHORRO TRADICIONALES SEGÚN RANGOS DE SALDO POR NIVEL DE RURALIDAD</t>
  </si>
  <si>
    <t>CUENTAS DE AHORRO TRADICIONALES SEGÚN RANGOS DE SALDO POR DEPARTAMENTO</t>
  </si>
  <si>
    <t>Notas:</t>
  </si>
  <si>
    <t>FEBRERO DE 2017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</si>
</sst>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.00000000"/>
    <numFmt numFmtId="166" formatCode="_ * #,##0.00_ ;_ * \-#,##0.00_ ;_ * &quot;-&quot;??_ ;_ @_ "/>
    <numFmt numFmtId="167" formatCode="_ * #,##0_ ;_ * \-#,##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1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vertAlign val="superscript"/>
      <sz val="12"/>
      <name val="Trebuchet MS"/>
      <family val="2"/>
    </font>
    <font>
      <b/>
      <sz val="16"/>
      <name val="Trebuchet MS"/>
      <family val="2"/>
    </font>
    <font>
      <u val="single"/>
      <sz val="10"/>
      <color indexed="30"/>
      <name val="Arial"/>
      <family val="2"/>
    </font>
    <font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Bookman Old Style"/>
      <family val="1"/>
    </font>
    <font>
      <b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48" applyNumberFormat="1" applyFont="1" applyBorder="1" applyAlignment="1">
      <alignment/>
    </xf>
    <xf numFmtId="167" fontId="2" fillId="0" borderId="0" xfId="48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55" applyNumberFormat="1" applyFont="1" applyBorder="1" applyAlignment="1">
      <alignment horizontal="right"/>
      <protection/>
    </xf>
    <xf numFmtId="0" fontId="4" fillId="0" borderId="11" xfId="55" applyFont="1" applyBorder="1" applyAlignment="1">
      <alignment horizontal="left" indent="1"/>
      <protection/>
    </xf>
    <xf numFmtId="3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Border="1" applyAlignment="1">
      <alignment horizontal="right"/>
      <protection/>
    </xf>
    <xf numFmtId="10" fontId="4" fillId="0" borderId="12" xfId="55" applyNumberFormat="1" applyFont="1" applyBorder="1" applyAlignment="1">
      <alignment horizontal="right"/>
      <protection/>
    </xf>
    <xf numFmtId="164" fontId="4" fillId="0" borderId="12" xfId="58" applyNumberFormat="1" applyFont="1" applyBorder="1" applyAlignment="1">
      <alignment horizontal="right"/>
    </xf>
    <xf numFmtId="10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Fill="1" applyBorder="1" applyAlignment="1">
      <alignment horizontal="right"/>
      <protection/>
    </xf>
    <xf numFmtId="10" fontId="4" fillId="0" borderId="12" xfId="55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/>
    </xf>
    <xf numFmtId="10" fontId="7" fillId="33" borderId="15" xfId="0" applyNumberFormat="1" applyFont="1" applyFill="1" applyBorder="1" applyAlignment="1" quotePrefix="1">
      <alignment horizontal="right"/>
    </xf>
    <xf numFmtId="10" fontId="7" fillId="33" borderId="14" xfId="0" applyNumberFormat="1" applyFont="1" applyFill="1" applyBorder="1" applyAlignment="1" quotePrefix="1">
      <alignment horizontal="right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165" fontId="51" fillId="0" borderId="0" xfId="0" applyNumberFormat="1" applyFont="1" applyAlignment="1">
      <alignment horizontal="center"/>
    </xf>
    <xf numFmtId="3" fontId="52" fillId="34" borderId="0" xfId="0" applyNumberFormat="1" applyFont="1" applyFill="1" applyBorder="1" applyAlignment="1">
      <alignment horizontal="right"/>
    </xf>
    <xf numFmtId="10" fontId="52" fillId="34" borderId="0" xfId="0" applyNumberFormat="1" applyFont="1" applyFill="1" applyBorder="1" applyAlignment="1" quotePrefix="1">
      <alignment horizontal="right"/>
    </xf>
    <xf numFmtId="10" fontId="52" fillId="34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53" fillId="0" borderId="0" xfId="0" applyNumberFormat="1" applyFont="1" applyAlignment="1">
      <alignment horizontal="center"/>
    </xf>
    <xf numFmtId="0" fontId="9" fillId="0" borderId="10" xfId="46" applyFont="1" applyFill="1" applyBorder="1" applyAlignment="1">
      <alignment horizontal="left" vertical="center" wrapText="1" indent="1"/>
    </xf>
    <xf numFmtId="3" fontId="9" fillId="34" borderId="11" xfId="55" applyNumberFormat="1" applyFont="1" applyFill="1" applyBorder="1" applyAlignment="1">
      <alignment horizontal="right"/>
      <protection/>
    </xf>
    <xf numFmtId="3" fontId="9" fillId="34" borderId="0" xfId="55" applyNumberFormat="1" applyFont="1" applyFill="1" applyBorder="1" applyAlignment="1">
      <alignment horizontal="right"/>
      <protection/>
    </xf>
    <xf numFmtId="3" fontId="9" fillId="34" borderId="12" xfId="55" applyNumberFormat="1" applyFont="1" applyFill="1" applyBorder="1" applyAlignment="1">
      <alignment horizontal="right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11" fillId="0" borderId="0" xfId="55" applyFont="1" applyFill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123825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2571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Q7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36.7109375" style="1" customWidth="1"/>
    <col min="3" max="7" width="16.28125" style="15" customWidth="1"/>
    <col min="8" max="11" width="16.28125" style="1" customWidth="1"/>
    <col min="12" max="12" width="16.8515625" style="1" bestFit="1" customWidth="1"/>
    <col min="13" max="13" width="14.7109375" style="1" bestFit="1" customWidth="1"/>
    <col min="14" max="14" width="18.00390625" style="1" bestFit="1" customWidth="1"/>
    <col min="15" max="15" width="13.140625" style="1" bestFit="1" customWidth="1"/>
    <col min="16" max="16384" width="11.421875" style="1" customWidth="1"/>
  </cols>
  <sheetData>
    <row r="2" ht="13.5"/>
    <row r="3" spans="2:14" ht="21">
      <c r="B3" s="69" t="s">
        <v>54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ht="18.75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ht="13.5"/>
    <row r="6" ht="13.5"/>
    <row r="7" spans="2:14" ht="18">
      <c r="B7" s="73" t="s">
        <v>55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2:14" ht="18">
      <c r="B8" s="76" t="s">
        <v>52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</row>
    <row r="9" spans="1:14" ht="25.5" customHeight="1">
      <c r="A9" s="2"/>
      <c r="B9" s="39"/>
      <c r="C9" s="61" t="s">
        <v>0</v>
      </c>
      <c r="D9" s="62"/>
      <c r="E9" s="62"/>
      <c r="F9" s="63"/>
      <c r="G9" s="61" t="s">
        <v>1</v>
      </c>
      <c r="H9" s="62"/>
      <c r="I9" s="62"/>
      <c r="J9" s="63"/>
      <c r="K9" s="64" t="s">
        <v>2</v>
      </c>
      <c r="L9" s="65"/>
      <c r="M9" s="65"/>
      <c r="N9" s="66"/>
    </row>
    <row r="10" spans="1:14" ht="72">
      <c r="A10" s="2"/>
      <c r="B10" s="52" t="s">
        <v>3</v>
      </c>
      <c r="C10" s="53" t="s">
        <v>48</v>
      </c>
      <c r="D10" s="54" t="s">
        <v>49</v>
      </c>
      <c r="E10" s="54" t="s">
        <v>50</v>
      </c>
      <c r="F10" s="55" t="s">
        <v>56</v>
      </c>
      <c r="G10" s="54" t="s">
        <v>48</v>
      </c>
      <c r="H10" s="54" t="s">
        <v>49</v>
      </c>
      <c r="I10" s="54" t="s">
        <v>50</v>
      </c>
      <c r="J10" s="55" t="s">
        <v>56</v>
      </c>
      <c r="K10" s="53" t="s">
        <v>48</v>
      </c>
      <c r="L10" s="54" t="s">
        <v>49</v>
      </c>
      <c r="M10" s="54" t="s">
        <v>50</v>
      </c>
      <c r="N10" s="55" t="s">
        <v>56</v>
      </c>
    </row>
    <row r="11" spans="2:15" ht="21" customHeight="1">
      <c r="B11" s="3" t="s">
        <v>4</v>
      </c>
      <c r="C11" s="22">
        <v>43511989</v>
      </c>
      <c r="D11" s="19">
        <v>6922526.078184979</v>
      </c>
      <c r="E11" s="19">
        <v>17107608</v>
      </c>
      <c r="F11" s="23">
        <v>0.3931699835647596</v>
      </c>
      <c r="G11" s="19">
        <v>877702</v>
      </c>
      <c r="H11" s="19">
        <v>4310618.851875961</v>
      </c>
      <c r="I11" s="19">
        <v>799937</v>
      </c>
      <c r="J11" s="23">
        <v>0.9113993132065326</v>
      </c>
      <c r="K11" s="22">
        <v>49812405</v>
      </c>
      <c r="L11" s="19">
        <v>157201194.74424833</v>
      </c>
      <c r="M11" s="19">
        <v>21480345</v>
      </c>
      <c r="N11" s="23">
        <v>0.4312248123735443</v>
      </c>
      <c r="O11" s="28"/>
    </row>
    <row r="12" spans="2:14" ht="25.5" customHeight="1">
      <c r="B12" s="4" t="s">
        <v>5</v>
      </c>
      <c r="C12" s="22">
        <v>371719</v>
      </c>
      <c r="D12" s="19">
        <v>59887.85739256002</v>
      </c>
      <c r="E12" s="19">
        <v>189139</v>
      </c>
      <c r="F12" s="23">
        <v>0.5088225245413874</v>
      </c>
      <c r="G12" s="19">
        <v>5237</v>
      </c>
      <c r="H12" s="19">
        <v>27127.708315870008</v>
      </c>
      <c r="I12" s="19">
        <v>4934</v>
      </c>
      <c r="J12" s="23">
        <v>0.942142447966393</v>
      </c>
      <c r="K12" s="22">
        <v>382181</v>
      </c>
      <c r="L12" s="19">
        <v>221059.93313056012</v>
      </c>
      <c r="M12" s="19">
        <v>199018</v>
      </c>
      <c r="N12" s="23">
        <v>0.5207427894112999</v>
      </c>
    </row>
    <row r="13" spans="2:14" ht="25.5" customHeight="1">
      <c r="B13" s="4" t="s">
        <v>6</v>
      </c>
      <c r="C13" s="22">
        <v>331</v>
      </c>
      <c r="D13" s="19">
        <v>74.79689590999999</v>
      </c>
      <c r="E13" s="19">
        <v>268</v>
      </c>
      <c r="F13" s="23">
        <v>0.8096676737160121</v>
      </c>
      <c r="G13" s="19">
        <v>13</v>
      </c>
      <c r="H13" s="19">
        <v>60.89945098</v>
      </c>
      <c r="I13" s="19">
        <v>8</v>
      </c>
      <c r="J13" s="23">
        <v>0.6153846153846154</v>
      </c>
      <c r="K13" s="22">
        <v>422</v>
      </c>
      <c r="L13" s="19">
        <v>676531.6916904099</v>
      </c>
      <c r="M13" s="19">
        <v>334</v>
      </c>
      <c r="N13" s="23">
        <v>0.7914691943127962</v>
      </c>
    </row>
    <row r="14" spans="2:14" ht="21" customHeight="1">
      <c r="B14" s="4" t="s">
        <v>43</v>
      </c>
      <c r="C14" s="22">
        <v>796984</v>
      </c>
      <c r="D14" s="19">
        <v>124313.17833445001</v>
      </c>
      <c r="E14" s="19">
        <v>410249</v>
      </c>
      <c r="F14" s="23">
        <v>0.5147518645292753</v>
      </c>
      <c r="G14" s="19">
        <v>11680</v>
      </c>
      <c r="H14" s="19">
        <v>60441.07513587001</v>
      </c>
      <c r="I14" s="19">
        <v>11148</v>
      </c>
      <c r="J14" s="23">
        <v>0.9544520547945206</v>
      </c>
      <c r="K14" s="22">
        <v>817031</v>
      </c>
      <c r="L14" s="19">
        <v>414512.60288654995</v>
      </c>
      <c r="M14" s="19">
        <v>429923</v>
      </c>
      <c r="N14" s="23">
        <v>0.5262015761947834</v>
      </c>
    </row>
    <row r="15" spans="2:14" ht="21" customHeight="1">
      <c r="B15" s="48" t="s">
        <v>59</v>
      </c>
      <c r="C15" s="49" t="s">
        <v>51</v>
      </c>
      <c r="D15" s="50" t="s">
        <v>51</v>
      </c>
      <c r="E15" s="50" t="s">
        <v>51</v>
      </c>
      <c r="F15" s="51" t="s">
        <v>51</v>
      </c>
      <c r="G15" s="50" t="s">
        <v>51</v>
      </c>
      <c r="H15" s="50" t="s">
        <v>51</v>
      </c>
      <c r="I15" s="50" t="s">
        <v>51</v>
      </c>
      <c r="J15" s="50" t="s">
        <v>51</v>
      </c>
      <c r="K15" s="22">
        <v>2353128</v>
      </c>
      <c r="L15" s="19">
        <v>2079107.8458382455</v>
      </c>
      <c r="M15" s="19">
        <v>1640929</v>
      </c>
      <c r="N15" s="23">
        <v>0.697339456247174</v>
      </c>
    </row>
    <row r="16" spans="2:14" ht="21" customHeight="1">
      <c r="B16" s="30" t="s">
        <v>7</v>
      </c>
      <c r="C16" s="33">
        <f>SUM(C11:C15)</f>
        <v>44681023</v>
      </c>
      <c r="D16" s="31">
        <f>SUM(D11:D15)</f>
        <v>7106801.910807899</v>
      </c>
      <c r="E16" s="31">
        <f>SUM(E11:E15)</f>
        <v>17707264</v>
      </c>
      <c r="F16" s="32">
        <f>E16/C16</f>
        <v>0.3963039073657736</v>
      </c>
      <c r="G16" s="31">
        <f>SUM(G11:G15)</f>
        <v>894632</v>
      </c>
      <c r="H16" s="31">
        <f>SUM(H11:H15)</f>
        <v>4398248.534778681</v>
      </c>
      <c r="I16" s="31">
        <f>SUM(I11:I15)</f>
        <v>816027</v>
      </c>
      <c r="J16" s="32">
        <f>I16/G16</f>
        <v>0.9121370574716755</v>
      </c>
      <c r="K16" s="33">
        <f>SUM(K11:K15)</f>
        <v>53365167</v>
      </c>
      <c r="L16" s="31">
        <f>SUM(L11:L15)</f>
        <v>160592406.8177941</v>
      </c>
      <c r="M16" s="31">
        <f>SUM(M11:M15)</f>
        <v>23750549</v>
      </c>
      <c r="N16" s="32">
        <f>M16/K16</f>
        <v>0.4450571474834886</v>
      </c>
    </row>
    <row r="17" spans="2:12" s="5" customFormat="1" ht="21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4" s="5" customFormat="1" ht="21" customHeight="1">
      <c r="B18" s="71" t="s">
        <v>60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2:17" s="5" customFormat="1" ht="21" customHeight="1">
      <c r="B19" s="72" t="s">
        <v>52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Q19" s="8"/>
    </row>
    <row r="20" spans="2:14" s="5" customFormat="1" ht="38.25" customHeight="1">
      <c r="B20" s="34"/>
      <c r="C20" s="61" t="s">
        <v>0</v>
      </c>
      <c r="D20" s="62"/>
      <c r="E20" s="62"/>
      <c r="F20" s="63"/>
      <c r="G20" s="61" t="s">
        <v>1</v>
      </c>
      <c r="H20" s="62"/>
      <c r="I20" s="62"/>
      <c r="J20" s="63"/>
      <c r="K20" s="64" t="s">
        <v>2</v>
      </c>
      <c r="L20" s="65"/>
      <c r="M20" s="65"/>
      <c r="N20" s="66"/>
    </row>
    <row r="21" spans="2:14" s="5" customFormat="1" ht="72">
      <c r="B21" s="56" t="s">
        <v>44</v>
      </c>
      <c r="C21" s="57" t="s">
        <v>48</v>
      </c>
      <c r="D21" s="58" t="s">
        <v>49</v>
      </c>
      <c r="E21" s="58" t="s">
        <v>50</v>
      </c>
      <c r="F21" s="59" t="s">
        <v>56</v>
      </c>
      <c r="G21" s="57" t="s">
        <v>48</v>
      </c>
      <c r="H21" s="58" t="s">
        <v>49</v>
      </c>
      <c r="I21" s="58" t="s">
        <v>50</v>
      </c>
      <c r="J21" s="59" t="s">
        <v>56</v>
      </c>
      <c r="K21" s="57" t="s">
        <v>48</v>
      </c>
      <c r="L21" s="58" t="s">
        <v>49</v>
      </c>
      <c r="M21" s="58" t="s">
        <v>50</v>
      </c>
      <c r="N21" s="59" t="s">
        <v>56</v>
      </c>
    </row>
    <row r="22" spans="2:14" s="5" customFormat="1" ht="21" customHeight="1">
      <c r="B22" s="9" t="s">
        <v>45</v>
      </c>
      <c r="C22" s="22">
        <v>37754185</v>
      </c>
      <c r="D22" s="19">
        <v>6166133.987521385</v>
      </c>
      <c r="E22" s="19">
        <v>15113577</v>
      </c>
      <c r="F22" s="23">
        <v>0.4003152763064545</v>
      </c>
      <c r="G22" s="22">
        <v>780601</v>
      </c>
      <c r="H22" s="19">
        <v>3847377.865142499</v>
      </c>
      <c r="I22" s="19">
        <v>715150</v>
      </c>
      <c r="J22" s="23">
        <v>0.9161530666755487</v>
      </c>
      <c r="K22" s="22">
        <v>43900517</v>
      </c>
      <c r="L22" s="19">
        <v>150955093.08830765</v>
      </c>
      <c r="M22" s="19">
        <v>19611665</v>
      </c>
      <c r="N22" s="23">
        <v>0.4467297048005152</v>
      </c>
    </row>
    <row r="23" spans="2:14" s="5" customFormat="1" ht="21" customHeight="1">
      <c r="B23" s="9" t="s">
        <v>46</v>
      </c>
      <c r="C23" s="22">
        <v>4416524</v>
      </c>
      <c r="D23" s="19">
        <v>613790.8535129799</v>
      </c>
      <c r="E23" s="19">
        <v>1765396</v>
      </c>
      <c r="F23" s="23">
        <v>0.3997252137653956</v>
      </c>
      <c r="G23" s="22">
        <v>76635</v>
      </c>
      <c r="H23" s="19">
        <v>369457.90161507967</v>
      </c>
      <c r="I23" s="19">
        <v>67776</v>
      </c>
      <c r="J23" s="23">
        <v>0.8844000782932081</v>
      </c>
      <c r="K23" s="22">
        <v>5900283</v>
      </c>
      <c r="L23" s="19">
        <v>6184131.022108429</v>
      </c>
      <c r="M23" s="19">
        <v>2664947</v>
      </c>
      <c r="N23" s="23">
        <v>0.45166426762919676</v>
      </c>
    </row>
    <row r="24" spans="2:14" s="5" customFormat="1" ht="21" customHeight="1">
      <c r="B24" s="10" t="s">
        <v>8</v>
      </c>
      <c r="C24" s="22">
        <v>1646578</v>
      </c>
      <c r="D24" s="19">
        <v>216595.5171963001</v>
      </c>
      <c r="E24" s="19">
        <v>555689</v>
      </c>
      <c r="F24" s="23">
        <v>0.3374811275263</v>
      </c>
      <c r="G24" s="22">
        <v>25601</v>
      </c>
      <c r="H24" s="19">
        <v>121345.00216641002</v>
      </c>
      <c r="I24" s="19">
        <v>22337</v>
      </c>
      <c r="J24" s="23">
        <v>0.8725049802742081</v>
      </c>
      <c r="K24" s="22">
        <v>2383433</v>
      </c>
      <c r="L24" s="19">
        <v>2105938.928770101</v>
      </c>
      <c r="M24" s="19">
        <v>1008237</v>
      </c>
      <c r="N24" s="23">
        <v>0.4230188136188431</v>
      </c>
    </row>
    <row r="25" spans="2:14" s="5" customFormat="1" ht="21" customHeight="1">
      <c r="B25" s="9" t="s">
        <v>47</v>
      </c>
      <c r="C25" s="22">
        <v>863736</v>
      </c>
      <c r="D25" s="19">
        <v>110281.55257725007</v>
      </c>
      <c r="E25" s="19">
        <v>272602</v>
      </c>
      <c r="F25" s="23">
        <v>0.31560800985486304</v>
      </c>
      <c r="G25" s="22">
        <v>11795</v>
      </c>
      <c r="H25" s="19">
        <v>60067.765854689955</v>
      </c>
      <c r="I25" s="19">
        <v>10764</v>
      </c>
      <c r="J25" s="23">
        <v>0.9125900805426028</v>
      </c>
      <c r="K25" s="22">
        <v>1180934</v>
      </c>
      <c r="L25" s="19">
        <v>1347243.778607851</v>
      </c>
      <c r="M25" s="19">
        <v>465700</v>
      </c>
      <c r="N25" s="23">
        <v>0.39434887978498373</v>
      </c>
    </row>
    <row r="26" spans="2:15" s="5" customFormat="1" ht="21" customHeight="1">
      <c r="B26" s="35" t="s">
        <v>7</v>
      </c>
      <c r="C26" s="33">
        <f>SUM(C22:C25)</f>
        <v>44681023</v>
      </c>
      <c r="D26" s="31">
        <f>SUM(D22:D25)</f>
        <v>7106801.910807915</v>
      </c>
      <c r="E26" s="31">
        <f>SUM(E22:E25)</f>
        <v>17707264</v>
      </c>
      <c r="F26" s="36">
        <f>F16</f>
        <v>0.3963039073657736</v>
      </c>
      <c r="G26" s="31">
        <f>SUM(G22:G25)</f>
        <v>894632</v>
      </c>
      <c r="H26" s="31">
        <f>SUM(H22:H25)</f>
        <v>4398248.534778679</v>
      </c>
      <c r="I26" s="31">
        <f>SUM(I22:I25)</f>
        <v>816027</v>
      </c>
      <c r="J26" s="37">
        <f>J16</f>
        <v>0.9121370574716755</v>
      </c>
      <c r="K26" s="33">
        <f>SUM(K22:K25)</f>
        <v>53365167</v>
      </c>
      <c r="L26" s="31">
        <f>SUM(L22:L25)</f>
        <v>160592406.81779402</v>
      </c>
      <c r="M26" s="31">
        <f>SUM(M22:M25)</f>
        <v>23750549</v>
      </c>
      <c r="N26" s="32">
        <f>M26/K26</f>
        <v>0.4450571474834886</v>
      </c>
      <c r="O26" s="29"/>
    </row>
    <row r="27" spans="2:15" s="5" customFormat="1" ht="21" customHeight="1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4" ht="18">
      <c r="B28" s="71" t="s">
        <v>61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2:14" ht="18">
      <c r="B29" s="72" t="s">
        <v>52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4" ht="37.5" customHeight="1">
      <c r="A30" s="2"/>
      <c r="B30" s="38"/>
      <c r="C30" s="61" t="s">
        <v>0</v>
      </c>
      <c r="D30" s="62"/>
      <c r="E30" s="62"/>
      <c r="F30" s="63"/>
      <c r="G30" s="61" t="s">
        <v>1</v>
      </c>
      <c r="H30" s="62"/>
      <c r="I30" s="62"/>
      <c r="J30" s="63"/>
      <c r="K30" s="64" t="s">
        <v>2</v>
      </c>
      <c r="L30" s="65"/>
      <c r="M30" s="65"/>
      <c r="N30" s="66"/>
    </row>
    <row r="31" spans="1:14" ht="72">
      <c r="A31" s="2"/>
      <c r="B31" s="60" t="s">
        <v>9</v>
      </c>
      <c r="C31" s="57" t="s">
        <v>48</v>
      </c>
      <c r="D31" s="58" t="s">
        <v>49</v>
      </c>
      <c r="E31" s="58" t="s">
        <v>50</v>
      </c>
      <c r="F31" s="59" t="s">
        <v>56</v>
      </c>
      <c r="G31" s="57" t="s">
        <v>48</v>
      </c>
      <c r="H31" s="58" t="s">
        <v>49</v>
      </c>
      <c r="I31" s="58" t="s">
        <v>50</v>
      </c>
      <c r="J31" s="59" t="s">
        <v>56</v>
      </c>
      <c r="K31" s="57" t="s">
        <v>48</v>
      </c>
      <c r="L31" s="58" t="s">
        <v>49</v>
      </c>
      <c r="M31" s="58" t="s">
        <v>50</v>
      </c>
      <c r="N31" s="59" t="s">
        <v>56</v>
      </c>
    </row>
    <row r="32" spans="2:17" ht="21" customHeight="1">
      <c r="B32" s="20" t="s">
        <v>10</v>
      </c>
      <c r="C32" s="22">
        <v>25058</v>
      </c>
      <c r="D32" s="19">
        <v>4663.9011231</v>
      </c>
      <c r="E32" s="19">
        <v>11997</v>
      </c>
      <c r="F32" s="24">
        <v>0.47876925532763986</v>
      </c>
      <c r="G32" s="21">
        <v>454</v>
      </c>
      <c r="H32" s="21">
        <v>2362.10782805</v>
      </c>
      <c r="I32" s="21">
        <v>428</v>
      </c>
      <c r="J32" s="25">
        <v>0.9427312775330396</v>
      </c>
      <c r="K32" s="26">
        <v>28141</v>
      </c>
      <c r="L32" s="21">
        <v>113705.78668067999</v>
      </c>
      <c r="M32" s="21">
        <v>13309</v>
      </c>
      <c r="N32" s="27">
        <v>0.47293983866955686</v>
      </c>
      <c r="P32" s="12"/>
      <c r="Q32" s="13"/>
    </row>
    <row r="33" spans="2:17" ht="21" customHeight="1">
      <c r="B33" s="20" t="s">
        <v>11</v>
      </c>
      <c r="C33" s="22">
        <v>5992586</v>
      </c>
      <c r="D33" s="19">
        <v>1126321.7689510193</v>
      </c>
      <c r="E33" s="19">
        <v>3025193</v>
      </c>
      <c r="F33" s="24">
        <v>0.504822625824644</v>
      </c>
      <c r="G33" s="21">
        <v>144437</v>
      </c>
      <c r="H33" s="21">
        <v>726557.0424783498</v>
      </c>
      <c r="I33" s="21">
        <v>134713</v>
      </c>
      <c r="J33" s="25">
        <v>0.9326765302519437</v>
      </c>
      <c r="K33" s="26">
        <v>7301875</v>
      </c>
      <c r="L33" s="21">
        <v>24022354.11664565</v>
      </c>
      <c r="M33" s="21">
        <v>3914095</v>
      </c>
      <c r="N33" s="27">
        <v>0.5360397158264144</v>
      </c>
      <c r="P33" s="12"/>
      <c r="Q33" s="13"/>
    </row>
    <row r="34" spans="2:17" ht="21" customHeight="1">
      <c r="B34" s="20" t="s">
        <v>12</v>
      </c>
      <c r="C34" s="22">
        <v>149894</v>
      </c>
      <c r="D34" s="19">
        <v>23833.629775100002</v>
      </c>
      <c r="E34" s="19">
        <v>54645</v>
      </c>
      <c r="F34" s="24">
        <v>0.3645576207186412</v>
      </c>
      <c r="G34" s="21">
        <v>2838</v>
      </c>
      <c r="H34" s="21">
        <v>13156.309360619998</v>
      </c>
      <c r="I34" s="21">
        <v>2474</v>
      </c>
      <c r="J34" s="25">
        <v>0.8717406624383368</v>
      </c>
      <c r="K34" s="26">
        <v>195187</v>
      </c>
      <c r="L34" s="21">
        <v>353249.63784248</v>
      </c>
      <c r="M34" s="21">
        <v>85612</v>
      </c>
      <c r="N34" s="27">
        <v>0.4386152766321528</v>
      </c>
      <c r="P34" s="12"/>
      <c r="Q34" s="13"/>
    </row>
    <row r="35" spans="2:17" ht="21" customHeight="1">
      <c r="B35" s="20" t="s">
        <v>13</v>
      </c>
      <c r="C35" s="22">
        <v>98393</v>
      </c>
      <c r="D35" s="19">
        <v>15325.86564843</v>
      </c>
      <c r="E35" s="19">
        <v>35712</v>
      </c>
      <c r="F35" s="24">
        <v>0.36295264907056396</v>
      </c>
      <c r="G35" s="21">
        <v>1956</v>
      </c>
      <c r="H35" s="21">
        <v>8896.87008561</v>
      </c>
      <c r="I35" s="21">
        <v>1675</v>
      </c>
      <c r="J35" s="25">
        <v>0.8563394683026585</v>
      </c>
      <c r="K35" s="26">
        <v>109369</v>
      </c>
      <c r="L35" s="21">
        <v>346174.60104444996</v>
      </c>
      <c r="M35" s="21">
        <v>43748</v>
      </c>
      <c r="N35" s="27">
        <v>0.4000036573434886</v>
      </c>
      <c r="P35" s="12"/>
      <c r="Q35" s="13"/>
    </row>
    <row r="36" spans="2:17" ht="21" customHeight="1">
      <c r="B36" s="20" t="s">
        <v>14</v>
      </c>
      <c r="C36" s="22">
        <v>2088082</v>
      </c>
      <c r="D36" s="19">
        <v>282047.5790589401</v>
      </c>
      <c r="E36" s="19">
        <v>795055</v>
      </c>
      <c r="F36" s="24">
        <v>0.3807585142729069</v>
      </c>
      <c r="G36" s="21">
        <v>33359</v>
      </c>
      <c r="H36" s="21">
        <v>162958.5565288201</v>
      </c>
      <c r="I36" s="21">
        <v>30240</v>
      </c>
      <c r="J36" s="25">
        <v>0.9065019934650319</v>
      </c>
      <c r="K36" s="26">
        <v>2418828</v>
      </c>
      <c r="L36" s="21">
        <v>3598523.6157246795</v>
      </c>
      <c r="M36" s="21">
        <v>1017938</v>
      </c>
      <c r="N36" s="27">
        <v>0.4208393486432272</v>
      </c>
      <c r="P36" s="12"/>
      <c r="Q36" s="13"/>
    </row>
    <row r="37" spans="2:17" ht="21" customHeight="1">
      <c r="B37" s="20" t="s">
        <v>15</v>
      </c>
      <c r="C37" s="22">
        <v>13083937</v>
      </c>
      <c r="D37" s="19">
        <v>2289194.99924087</v>
      </c>
      <c r="E37" s="19">
        <v>4846135</v>
      </c>
      <c r="F37" s="24">
        <v>0.3703881331742884</v>
      </c>
      <c r="G37" s="21">
        <v>300174</v>
      </c>
      <c r="H37" s="21">
        <v>1510229.7568248303</v>
      </c>
      <c r="I37" s="21">
        <v>279872</v>
      </c>
      <c r="J37" s="25">
        <v>0.9323658944478869</v>
      </c>
      <c r="K37" s="26">
        <v>14614405</v>
      </c>
      <c r="L37" s="21">
        <v>87247623.84836909</v>
      </c>
      <c r="M37" s="21">
        <v>5994347</v>
      </c>
      <c r="N37" s="27">
        <v>0.4101670235633952</v>
      </c>
      <c r="P37" s="12"/>
      <c r="Q37" s="13"/>
    </row>
    <row r="38" spans="2:17" ht="21" customHeight="1">
      <c r="B38" s="20" t="s">
        <v>16</v>
      </c>
      <c r="C38" s="22">
        <v>1188215</v>
      </c>
      <c r="D38" s="19">
        <v>159188.99264493995</v>
      </c>
      <c r="E38" s="19">
        <v>488087</v>
      </c>
      <c r="F38" s="24">
        <v>0.4107733028113599</v>
      </c>
      <c r="G38" s="21">
        <v>19414</v>
      </c>
      <c r="H38" s="21">
        <v>92866.65613096001</v>
      </c>
      <c r="I38" s="21">
        <v>17529</v>
      </c>
      <c r="J38" s="25">
        <v>0.9029051200164829</v>
      </c>
      <c r="K38" s="26">
        <v>1437325</v>
      </c>
      <c r="L38" s="21">
        <v>2491702.9941716604</v>
      </c>
      <c r="M38" s="21">
        <v>620045</v>
      </c>
      <c r="N38" s="27">
        <v>0.4313881689944863</v>
      </c>
      <c r="P38" s="12"/>
      <c r="Q38" s="13"/>
    </row>
    <row r="39" spans="2:17" ht="21" customHeight="1">
      <c r="B39" s="20" t="s">
        <v>17</v>
      </c>
      <c r="C39" s="22">
        <v>1114727</v>
      </c>
      <c r="D39" s="19">
        <v>175065.26480486995</v>
      </c>
      <c r="E39" s="19">
        <v>392305</v>
      </c>
      <c r="F39" s="24">
        <v>0.3519292167499307</v>
      </c>
      <c r="G39" s="21">
        <v>22283</v>
      </c>
      <c r="H39" s="21">
        <v>103905.94566556999</v>
      </c>
      <c r="I39" s="21">
        <v>19588</v>
      </c>
      <c r="J39" s="25">
        <v>0.8790557824350401</v>
      </c>
      <c r="K39" s="26">
        <v>1335182</v>
      </c>
      <c r="L39" s="21">
        <v>1969337.6502358299</v>
      </c>
      <c r="M39" s="21">
        <v>556683</v>
      </c>
      <c r="N39" s="27">
        <v>0.41693417077222433</v>
      </c>
      <c r="P39" s="12"/>
      <c r="Q39" s="13"/>
    </row>
    <row r="40" spans="2:17" ht="21" customHeight="1">
      <c r="B40" s="20" t="s">
        <v>18</v>
      </c>
      <c r="C40" s="22">
        <v>863122</v>
      </c>
      <c r="D40" s="19">
        <v>143562.94262994002</v>
      </c>
      <c r="E40" s="19">
        <v>365057</v>
      </c>
      <c r="F40" s="24">
        <v>0.422949478752714</v>
      </c>
      <c r="G40" s="21">
        <v>18290</v>
      </c>
      <c r="H40" s="21">
        <v>89886.93312067998</v>
      </c>
      <c r="I40" s="21">
        <v>16815</v>
      </c>
      <c r="J40" s="25">
        <v>0.9193548387096774</v>
      </c>
      <c r="K40" s="26">
        <v>994205</v>
      </c>
      <c r="L40" s="21">
        <v>1395374.2179667004</v>
      </c>
      <c r="M40" s="21">
        <v>469947</v>
      </c>
      <c r="N40" s="27">
        <v>0.4726862166253439</v>
      </c>
      <c r="P40" s="12"/>
      <c r="Q40" s="13"/>
    </row>
    <row r="41" spans="2:17" ht="21" customHeight="1">
      <c r="B41" s="20" t="s">
        <v>19</v>
      </c>
      <c r="C41" s="22">
        <v>242532</v>
      </c>
      <c r="D41" s="19">
        <v>26534.761155800003</v>
      </c>
      <c r="E41" s="19">
        <v>82795</v>
      </c>
      <c r="F41" s="24">
        <v>0.3413776326422905</v>
      </c>
      <c r="G41" s="21">
        <v>3485</v>
      </c>
      <c r="H41" s="21">
        <v>14006.33841299</v>
      </c>
      <c r="I41" s="21">
        <v>2898</v>
      </c>
      <c r="J41" s="25">
        <v>0.8315638450502152</v>
      </c>
      <c r="K41" s="26">
        <v>327838</v>
      </c>
      <c r="L41" s="21">
        <v>357008.85719842</v>
      </c>
      <c r="M41" s="21">
        <v>142804</v>
      </c>
      <c r="N41" s="27">
        <v>0.43559318931911495</v>
      </c>
      <c r="P41" s="12"/>
      <c r="Q41" s="13"/>
    </row>
    <row r="42" spans="2:17" ht="21" customHeight="1">
      <c r="B42" s="20" t="s">
        <v>20</v>
      </c>
      <c r="C42" s="22">
        <v>355388</v>
      </c>
      <c r="D42" s="19">
        <v>53517.43534616999</v>
      </c>
      <c r="E42" s="19">
        <v>133778</v>
      </c>
      <c r="F42" s="24">
        <v>0.37642801670287124</v>
      </c>
      <c r="G42" s="21">
        <v>5691</v>
      </c>
      <c r="H42" s="21">
        <v>27890.691201409998</v>
      </c>
      <c r="I42" s="21">
        <v>5150</v>
      </c>
      <c r="J42" s="25">
        <v>0.9049376208047795</v>
      </c>
      <c r="K42" s="26">
        <v>407303</v>
      </c>
      <c r="L42" s="21">
        <v>1199321.9487302997</v>
      </c>
      <c r="M42" s="21">
        <v>160815</v>
      </c>
      <c r="N42" s="27">
        <v>0.394828911154595</v>
      </c>
      <c r="P42" s="12"/>
      <c r="Q42" s="13"/>
    </row>
    <row r="43" spans="2:17" ht="21" customHeight="1">
      <c r="B43" s="20" t="s">
        <v>21</v>
      </c>
      <c r="C43" s="22">
        <v>690716</v>
      </c>
      <c r="D43" s="19">
        <v>99504.50133216001</v>
      </c>
      <c r="E43" s="19">
        <v>302582</v>
      </c>
      <c r="F43" s="24">
        <v>0.43807006063273474</v>
      </c>
      <c r="G43" s="21">
        <v>11338</v>
      </c>
      <c r="H43" s="21">
        <v>55327.969410519974</v>
      </c>
      <c r="I43" s="21">
        <v>10188</v>
      </c>
      <c r="J43" s="25">
        <v>0.8985711765743517</v>
      </c>
      <c r="K43" s="26">
        <v>894965</v>
      </c>
      <c r="L43" s="21">
        <v>1543356.0106099395</v>
      </c>
      <c r="M43" s="21">
        <v>443049</v>
      </c>
      <c r="N43" s="27">
        <v>0.4950461749900834</v>
      </c>
      <c r="P43" s="12"/>
      <c r="Q43" s="13"/>
    </row>
    <row r="44" spans="2:17" ht="21" customHeight="1">
      <c r="B44" s="20" t="s">
        <v>22</v>
      </c>
      <c r="C44" s="22">
        <v>596374</v>
      </c>
      <c r="D44" s="19">
        <v>79203.61845760996</v>
      </c>
      <c r="E44" s="19">
        <v>236452</v>
      </c>
      <c r="F44" s="24">
        <v>0.39648274404987477</v>
      </c>
      <c r="G44" s="21">
        <v>8582</v>
      </c>
      <c r="H44" s="21">
        <v>41954.28387511001</v>
      </c>
      <c r="I44" s="21">
        <v>7773</v>
      </c>
      <c r="J44" s="25">
        <v>0.9057329293870893</v>
      </c>
      <c r="K44" s="26">
        <v>770895</v>
      </c>
      <c r="L44" s="21">
        <v>955440.3324655994</v>
      </c>
      <c r="M44" s="21">
        <v>360962</v>
      </c>
      <c r="N44" s="27">
        <v>0.4682375680215853</v>
      </c>
      <c r="P44" s="12"/>
      <c r="Q44" s="13"/>
    </row>
    <row r="45" spans="2:17" ht="21" customHeight="1">
      <c r="B45" s="20" t="s">
        <v>23</v>
      </c>
      <c r="C45" s="22">
        <v>175008</v>
      </c>
      <c r="D45" s="19">
        <v>24339.94193259001</v>
      </c>
      <c r="E45" s="19">
        <v>63931</v>
      </c>
      <c r="F45" s="24">
        <v>0.3653033004205522</v>
      </c>
      <c r="G45" s="21">
        <v>3041</v>
      </c>
      <c r="H45" s="21">
        <v>12565.33824245</v>
      </c>
      <c r="I45" s="21">
        <v>2503</v>
      </c>
      <c r="J45" s="25">
        <v>0.8230845116737915</v>
      </c>
      <c r="K45" s="26">
        <v>222300</v>
      </c>
      <c r="L45" s="21">
        <v>204689.17073460005</v>
      </c>
      <c r="M45" s="21">
        <v>88300</v>
      </c>
      <c r="N45" s="27">
        <v>0.39721097615834455</v>
      </c>
      <c r="P45" s="12"/>
      <c r="Q45" s="13"/>
    </row>
    <row r="46" spans="2:17" ht="21" customHeight="1">
      <c r="B46" s="20" t="s">
        <v>24</v>
      </c>
      <c r="C46" s="22">
        <v>760486</v>
      </c>
      <c r="D46" s="19">
        <v>86322.35685196999</v>
      </c>
      <c r="E46" s="19">
        <v>287032</v>
      </c>
      <c r="F46" s="24">
        <v>0.37743232617037</v>
      </c>
      <c r="G46" s="21">
        <v>10171</v>
      </c>
      <c r="H46" s="21">
        <v>48467.07563237</v>
      </c>
      <c r="I46" s="21">
        <v>9176</v>
      </c>
      <c r="J46" s="25">
        <v>0.9021728443614198</v>
      </c>
      <c r="K46" s="26">
        <v>1052231</v>
      </c>
      <c r="L46" s="21">
        <v>1201565.1499122009</v>
      </c>
      <c r="M46" s="21">
        <v>500907</v>
      </c>
      <c r="N46" s="27">
        <v>0.4760428080906189</v>
      </c>
      <c r="P46" s="12"/>
      <c r="Q46" s="13"/>
    </row>
    <row r="47" spans="2:17" ht="21" customHeight="1">
      <c r="B47" s="20" t="s">
        <v>25</v>
      </c>
      <c r="C47" s="22">
        <v>2223669</v>
      </c>
      <c r="D47" s="19">
        <v>320236.32116404996</v>
      </c>
      <c r="E47" s="19">
        <v>860750</v>
      </c>
      <c r="F47" s="24">
        <v>0.38708548799304215</v>
      </c>
      <c r="G47" s="21">
        <v>38270</v>
      </c>
      <c r="H47" s="21">
        <v>176719.66914340016</v>
      </c>
      <c r="I47" s="21">
        <v>33352</v>
      </c>
      <c r="J47" s="25">
        <v>0.8714920303109486</v>
      </c>
      <c r="K47" s="26">
        <v>2577647</v>
      </c>
      <c r="L47" s="21">
        <v>3153076.359530849</v>
      </c>
      <c r="M47" s="21">
        <v>1094087</v>
      </c>
      <c r="N47" s="27">
        <v>0.42445183533664615</v>
      </c>
      <c r="P47" s="12"/>
      <c r="Q47" s="13"/>
    </row>
    <row r="48" spans="2:17" ht="21" customHeight="1">
      <c r="B48" s="20" t="s">
        <v>26</v>
      </c>
      <c r="C48" s="22">
        <v>13886</v>
      </c>
      <c r="D48" s="19">
        <v>2210.2756546699998</v>
      </c>
      <c r="E48" s="19">
        <v>6116</v>
      </c>
      <c r="F48" s="24">
        <v>0.4404436122713524</v>
      </c>
      <c r="G48" s="21">
        <v>220</v>
      </c>
      <c r="H48" s="21">
        <v>1129.4097761700002</v>
      </c>
      <c r="I48" s="21">
        <v>213</v>
      </c>
      <c r="J48" s="25">
        <v>0.9681818181818181</v>
      </c>
      <c r="K48" s="26">
        <v>20487</v>
      </c>
      <c r="L48" s="21">
        <v>103058.40006357</v>
      </c>
      <c r="M48" s="21">
        <v>11935</v>
      </c>
      <c r="N48" s="27">
        <v>0.582564553131254</v>
      </c>
      <c r="P48" s="12"/>
      <c r="Q48" s="13"/>
    </row>
    <row r="49" spans="2:17" ht="21" customHeight="1">
      <c r="B49" s="20" t="s">
        <v>27</v>
      </c>
      <c r="C49" s="22">
        <v>57055</v>
      </c>
      <c r="D49" s="19">
        <v>6083.39183635</v>
      </c>
      <c r="E49" s="19">
        <v>16634</v>
      </c>
      <c r="F49" s="24">
        <v>0.2915432477434055</v>
      </c>
      <c r="G49" s="21">
        <v>1229</v>
      </c>
      <c r="H49" s="21">
        <v>2624.5779995699995</v>
      </c>
      <c r="I49" s="21">
        <v>670</v>
      </c>
      <c r="J49" s="25">
        <v>0.5451586655817738</v>
      </c>
      <c r="K49" s="26">
        <v>76938</v>
      </c>
      <c r="L49" s="21">
        <v>155623.42936020996</v>
      </c>
      <c r="M49" s="21">
        <v>29809</v>
      </c>
      <c r="N49" s="27">
        <v>0.38744183628376094</v>
      </c>
      <c r="P49" s="12"/>
      <c r="Q49" s="13"/>
    </row>
    <row r="50" spans="2:17" ht="21" customHeight="1">
      <c r="B50" s="20" t="s">
        <v>28</v>
      </c>
      <c r="C50" s="22">
        <v>917734</v>
      </c>
      <c r="D50" s="19">
        <v>109411.07936119003</v>
      </c>
      <c r="E50" s="19">
        <v>367839</v>
      </c>
      <c r="F50" s="24">
        <v>0.40081221791935356</v>
      </c>
      <c r="G50" s="21">
        <v>12844</v>
      </c>
      <c r="H50" s="21">
        <v>61189.47219782001</v>
      </c>
      <c r="I50" s="21">
        <v>11397</v>
      </c>
      <c r="J50" s="25">
        <v>0.8873403924011212</v>
      </c>
      <c r="K50" s="26">
        <v>1334345</v>
      </c>
      <c r="L50" s="21">
        <v>1778872.4208820197</v>
      </c>
      <c r="M50" s="21">
        <v>638913</v>
      </c>
      <c r="N50" s="27">
        <v>0.4788214442291911</v>
      </c>
      <c r="P50" s="12"/>
      <c r="Q50" s="13"/>
    </row>
    <row r="51" spans="2:17" ht="21" customHeight="1">
      <c r="B51" s="20" t="s">
        <v>29</v>
      </c>
      <c r="C51" s="22">
        <v>271301</v>
      </c>
      <c r="D51" s="19">
        <v>36864.52005316</v>
      </c>
      <c r="E51" s="19">
        <v>112064</v>
      </c>
      <c r="F51" s="24">
        <v>0.4130615073294975</v>
      </c>
      <c r="G51" s="21">
        <v>4101</v>
      </c>
      <c r="H51" s="21">
        <v>19837.799869260005</v>
      </c>
      <c r="I51" s="21">
        <v>3711</v>
      </c>
      <c r="J51" s="25">
        <v>0.9049012435991222</v>
      </c>
      <c r="K51" s="26">
        <v>354187</v>
      </c>
      <c r="L51" s="21">
        <v>615169.5014648201</v>
      </c>
      <c r="M51" s="21">
        <v>172776</v>
      </c>
      <c r="N51" s="27">
        <v>0.48781011160771004</v>
      </c>
      <c r="P51" s="12"/>
      <c r="Q51" s="13"/>
    </row>
    <row r="52" spans="2:17" ht="21" customHeight="1">
      <c r="B52" s="20" t="s">
        <v>30</v>
      </c>
      <c r="C52" s="22">
        <v>641113</v>
      </c>
      <c r="D52" s="19">
        <v>75952.31716174004</v>
      </c>
      <c r="E52" s="19">
        <v>245856</v>
      </c>
      <c r="F52" s="24">
        <v>0.38348309892327875</v>
      </c>
      <c r="G52" s="21">
        <v>8986</v>
      </c>
      <c r="H52" s="21">
        <v>42971.458888040004</v>
      </c>
      <c r="I52" s="21">
        <v>8169</v>
      </c>
      <c r="J52" s="25">
        <v>0.9090807923436457</v>
      </c>
      <c r="K52" s="26">
        <v>848886</v>
      </c>
      <c r="L52" s="21">
        <v>1191969.1907615303</v>
      </c>
      <c r="M52" s="21">
        <v>393505</v>
      </c>
      <c r="N52" s="27">
        <v>0.46355458801299587</v>
      </c>
      <c r="P52" s="12"/>
      <c r="Q52" s="13"/>
    </row>
    <row r="53" spans="2:17" ht="21" customHeight="1">
      <c r="B53" s="20" t="s">
        <v>31</v>
      </c>
      <c r="C53" s="22">
        <v>920507</v>
      </c>
      <c r="D53" s="19">
        <v>120531.05402229002</v>
      </c>
      <c r="E53" s="19">
        <v>335841</v>
      </c>
      <c r="F53" s="24">
        <v>0.364843504720768</v>
      </c>
      <c r="G53" s="21">
        <v>15131</v>
      </c>
      <c r="H53" s="21">
        <v>83577.88291613999</v>
      </c>
      <c r="I53" s="21">
        <v>13313</v>
      </c>
      <c r="J53" s="25">
        <v>0.8798493159738285</v>
      </c>
      <c r="K53" s="26">
        <v>1106299</v>
      </c>
      <c r="L53" s="21">
        <v>2222712.1855984214</v>
      </c>
      <c r="M53" s="21">
        <v>455479</v>
      </c>
      <c r="N53" s="27">
        <v>0.411714192998457</v>
      </c>
      <c r="P53" s="12"/>
      <c r="Q53" s="13"/>
    </row>
    <row r="54" spans="2:17" ht="21" customHeight="1">
      <c r="B54" s="20" t="s">
        <v>32</v>
      </c>
      <c r="C54" s="22">
        <v>971863</v>
      </c>
      <c r="D54" s="19">
        <v>139157.5942519001</v>
      </c>
      <c r="E54" s="19">
        <v>357689</v>
      </c>
      <c r="F54" s="24">
        <v>0.36804467296316457</v>
      </c>
      <c r="G54" s="21">
        <v>17329</v>
      </c>
      <c r="H54" s="21">
        <v>80958.74476239999</v>
      </c>
      <c r="I54" s="21">
        <v>15182</v>
      </c>
      <c r="J54" s="25">
        <v>0.8761036412949391</v>
      </c>
      <c r="K54" s="26">
        <v>1277790</v>
      </c>
      <c r="L54" s="21">
        <v>1873943.8074363314</v>
      </c>
      <c r="M54" s="21">
        <v>571556</v>
      </c>
      <c r="N54" s="27">
        <v>0.44730041712644486</v>
      </c>
      <c r="P54" s="12"/>
      <c r="Q54" s="13"/>
    </row>
    <row r="55" spans="2:17" ht="21" customHeight="1">
      <c r="B55" s="20" t="s">
        <v>33</v>
      </c>
      <c r="C55" s="22">
        <v>934812</v>
      </c>
      <c r="D55" s="19">
        <v>141671.05372811996</v>
      </c>
      <c r="E55" s="19">
        <v>351889</v>
      </c>
      <c r="F55" s="24">
        <v>0.3764275597660278</v>
      </c>
      <c r="G55" s="21">
        <v>17069</v>
      </c>
      <c r="H55" s="21">
        <v>81941.67631557999</v>
      </c>
      <c r="I55" s="21">
        <v>15180</v>
      </c>
      <c r="J55" s="25">
        <v>0.8893315367039663</v>
      </c>
      <c r="K55" s="26">
        <v>1232238</v>
      </c>
      <c r="L55" s="21">
        <v>1734528.674489919</v>
      </c>
      <c r="M55" s="21">
        <v>581446</v>
      </c>
      <c r="N55" s="27">
        <v>0.4718617669638495</v>
      </c>
      <c r="P55" s="12"/>
      <c r="Q55" s="13"/>
    </row>
    <row r="56" spans="2:17" ht="21" customHeight="1">
      <c r="B56" s="20" t="s">
        <v>34</v>
      </c>
      <c r="C56" s="22">
        <v>169645</v>
      </c>
      <c r="D56" s="19">
        <v>20604.78211455</v>
      </c>
      <c r="E56" s="19">
        <v>60601</v>
      </c>
      <c r="F56" s="24">
        <v>0.3572224350850305</v>
      </c>
      <c r="G56" s="21">
        <v>3080</v>
      </c>
      <c r="H56" s="21">
        <v>10859.508739269999</v>
      </c>
      <c r="I56" s="21">
        <v>2306</v>
      </c>
      <c r="J56" s="25">
        <v>0.7487012987012988</v>
      </c>
      <c r="K56" s="26">
        <v>247582</v>
      </c>
      <c r="L56" s="21">
        <v>522215.82129007</v>
      </c>
      <c r="M56" s="21">
        <v>120219</v>
      </c>
      <c r="N56" s="27">
        <v>0.4855724568021908</v>
      </c>
      <c r="P56" s="12"/>
      <c r="Q56" s="13"/>
    </row>
    <row r="57" spans="2:17" ht="21" customHeight="1">
      <c r="B57" s="20" t="s">
        <v>35</v>
      </c>
      <c r="C57" s="22">
        <v>500167</v>
      </c>
      <c r="D57" s="19">
        <v>87367.61080779001</v>
      </c>
      <c r="E57" s="19">
        <v>208145</v>
      </c>
      <c r="F57" s="24">
        <v>0.4161510055641416</v>
      </c>
      <c r="G57" s="21">
        <v>11285</v>
      </c>
      <c r="H57" s="21">
        <v>55339.15427995998</v>
      </c>
      <c r="I57" s="21">
        <v>10261</v>
      </c>
      <c r="J57" s="25">
        <v>0.909260079751883</v>
      </c>
      <c r="K57" s="26">
        <v>607282</v>
      </c>
      <c r="L57" s="21">
        <v>816777.3650151601</v>
      </c>
      <c r="M57" s="21">
        <v>289285</v>
      </c>
      <c r="N57" s="27">
        <v>0.47636024120589776</v>
      </c>
      <c r="P57" s="12"/>
      <c r="Q57" s="13"/>
    </row>
    <row r="58" spans="2:17" ht="21" customHeight="1">
      <c r="B58" s="20" t="s">
        <v>36</v>
      </c>
      <c r="C58" s="22">
        <v>940100</v>
      </c>
      <c r="D58" s="19">
        <v>162616.00096251</v>
      </c>
      <c r="E58" s="19">
        <v>397296</v>
      </c>
      <c r="F58" s="24">
        <v>0.4226103605999362</v>
      </c>
      <c r="G58" s="21">
        <v>20097</v>
      </c>
      <c r="H58" s="21">
        <v>105912.63045069002</v>
      </c>
      <c r="I58" s="21">
        <v>18462</v>
      </c>
      <c r="J58" s="25">
        <v>0.9186445738169876</v>
      </c>
      <c r="K58" s="26">
        <v>1065862</v>
      </c>
      <c r="L58" s="21">
        <v>1884240.952139182</v>
      </c>
      <c r="M58" s="21">
        <v>479736</v>
      </c>
      <c r="N58" s="27">
        <v>0.450092038181303</v>
      </c>
      <c r="P58" s="12"/>
      <c r="Q58" s="13"/>
    </row>
    <row r="59" spans="2:17" ht="21" customHeight="1">
      <c r="B59" s="20" t="s">
        <v>37</v>
      </c>
      <c r="C59" s="22">
        <v>1991094</v>
      </c>
      <c r="D59" s="19">
        <v>321182.9204185502</v>
      </c>
      <c r="E59" s="19">
        <v>776595</v>
      </c>
      <c r="F59" s="24">
        <v>0.39003432283960476</v>
      </c>
      <c r="G59" s="21">
        <v>41658</v>
      </c>
      <c r="H59" s="21">
        <v>198646.46631488003</v>
      </c>
      <c r="I59" s="21">
        <v>37321</v>
      </c>
      <c r="J59" s="25">
        <v>0.8958903451917999</v>
      </c>
      <c r="K59" s="26">
        <v>2778173</v>
      </c>
      <c r="L59" s="21">
        <v>5182817.165586544</v>
      </c>
      <c r="M59" s="21">
        <v>1315531</v>
      </c>
      <c r="N59" s="27">
        <v>0.47352378703558057</v>
      </c>
      <c r="P59" s="12"/>
      <c r="Q59" s="13"/>
    </row>
    <row r="60" spans="2:17" ht="21" customHeight="1">
      <c r="B60" s="20" t="s">
        <v>38</v>
      </c>
      <c r="C60" s="22">
        <v>368714</v>
      </c>
      <c r="D60" s="19">
        <v>48906.45970034</v>
      </c>
      <c r="E60" s="19">
        <v>144574</v>
      </c>
      <c r="F60" s="24">
        <v>0.3921033646674658</v>
      </c>
      <c r="G60" s="21">
        <v>5741</v>
      </c>
      <c r="H60" s="21">
        <v>26992.128259</v>
      </c>
      <c r="I60" s="21">
        <v>5171</v>
      </c>
      <c r="J60" s="25">
        <v>0.9007141612959415</v>
      </c>
      <c r="K60" s="26">
        <v>523035</v>
      </c>
      <c r="L60" s="21">
        <v>645825.03715156</v>
      </c>
      <c r="M60" s="21">
        <v>255564</v>
      </c>
      <c r="N60" s="27">
        <v>0.48861739654134045</v>
      </c>
      <c r="P60" s="12"/>
      <c r="Q60" s="13"/>
    </row>
    <row r="61" spans="2:17" ht="21" customHeight="1">
      <c r="B61" s="20" t="s">
        <v>39</v>
      </c>
      <c r="C61" s="22">
        <v>1300042</v>
      </c>
      <c r="D61" s="19">
        <v>163673.84246095995</v>
      </c>
      <c r="E61" s="19">
        <v>494191</v>
      </c>
      <c r="F61" s="24">
        <v>0.3801346418038802</v>
      </c>
      <c r="G61" s="21">
        <v>20421</v>
      </c>
      <c r="H61" s="21">
        <v>96017.48803574003</v>
      </c>
      <c r="I61" s="21">
        <v>18063</v>
      </c>
      <c r="J61" s="25">
        <v>0.884530630233583</v>
      </c>
      <c r="K61" s="26">
        <v>1497435</v>
      </c>
      <c r="L61" s="21">
        <v>2037504.745445349</v>
      </c>
      <c r="M61" s="21">
        <v>597067</v>
      </c>
      <c r="N61" s="27">
        <v>0.39872648896279306</v>
      </c>
      <c r="P61" s="12"/>
      <c r="Q61" s="13"/>
    </row>
    <row r="62" spans="2:17" ht="21" customHeight="1">
      <c r="B62" s="20" t="s">
        <v>40</v>
      </c>
      <c r="C62" s="22">
        <v>5002322</v>
      </c>
      <c r="D62" s="19">
        <v>756179.0495425095</v>
      </c>
      <c r="E62" s="19">
        <v>1836717</v>
      </c>
      <c r="F62" s="24">
        <v>0.36717288491224676</v>
      </c>
      <c r="G62" s="21">
        <v>91158</v>
      </c>
      <c r="H62" s="21">
        <v>439894.56946300005</v>
      </c>
      <c r="I62" s="21">
        <v>81767</v>
      </c>
      <c r="J62" s="25">
        <v>0.8969810658417253</v>
      </c>
      <c r="K62" s="26">
        <v>5668979</v>
      </c>
      <c r="L62" s="21">
        <v>9571303.208734615</v>
      </c>
      <c r="M62" s="21">
        <v>2313838</v>
      </c>
      <c r="N62" s="27">
        <v>0.40815780054927</v>
      </c>
      <c r="P62" s="12"/>
      <c r="Q62" s="13"/>
    </row>
    <row r="63" spans="2:17" ht="21" customHeight="1">
      <c r="B63" s="20" t="s">
        <v>41</v>
      </c>
      <c r="C63" s="22">
        <v>10215</v>
      </c>
      <c r="D63" s="19">
        <v>1785.32423229</v>
      </c>
      <c r="E63" s="19">
        <v>4441</v>
      </c>
      <c r="F63" s="24">
        <v>0.4347528144884973</v>
      </c>
      <c r="G63" s="21">
        <v>137</v>
      </c>
      <c r="H63" s="21">
        <v>710.7212902499999</v>
      </c>
      <c r="I63" s="21">
        <v>122</v>
      </c>
      <c r="J63" s="25">
        <v>0.8905109489051095</v>
      </c>
      <c r="K63" s="26">
        <v>11074</v>
      </c>
      <c r="L63" s="21">
        <v>47441.76022518</v>
      </c>
      <c r="M63" s="21">
        <v>4822</v>
      </c>
      <c r="N63" s="27">
        <v>0.43543435073144304</v>
      </c>
      <c r="P63" s="12"/>
      <c r="Q63" s="13"/>
    </row>
    <row r="64" spans="2:17" ht="21" customHeight="1">
      <c r="B64" s="20" t="s">
        <v>42</v>
      </c>
      <c r="C64" s="22">
        <v>22266</v>
      </c>
      <c r="D64" s="19">
        <v>3740.7543814400005</v>
      </c>
      <c r="E64" s="19">
        <v>9270</v>
      </c>
      <c r="F64" s="24">
        <v>0.41632983023443815</v>
      </c>
      <c r="G64" s="21">
        <v>363</v>
      </c>
      <c r="H64" s="21">
        <v>1893.3012791699998</v>
      </c>
      <c r="I64" s="21">
        <v>345</v>
      </c>
      <c r="J64" s="25">
        <v>0.9504132231404959</v>
      </c>
      <c r="K64" s="26">
        <v>26879</v>
      </c>
      <c r="L64" s="21">
        <v>55898.85428615</v>
      </c>
      <c r="M64" s="21">
        <v>12420</v>
      </c>
      <c r="N64" s="27">
        <v>0.46207076156106996</v>
      </c>
      <c r="P64" s="12"/>
      <c r="Q64" s="13"/>
    </row>
    <row r="65" spans="2:14" ht="21" customHeight="1">
      <c r="B65" s="35" t="s">
        <v>7</v>
      </c>
      <c r="C65" s="33">
        <f>SUM(C32:C64)</f>
        <v>44681023</v>
      </c>
      <c r="D65" s="31">
        <f>SUM(D32:D64)</f>
        <v>7106801.91080792</v>
      </c>
      <c r="E65" s="31">
        <f>SUM(E32:E64)</f>
        <v>17707264</v>
      </c>
      <c r="F65" s="36">
        <f>F16</f>
        <v>0.3963039073657736</v>
      </c>
      <c r="G65" s="31">
        <f>SUM(G32:G64)</f>
        <v>894632</v>
      </c>
      <c r="H65" s="31">
        <f>SUM(H32:H64)</f>
        <v>4398248.53477868</v>
      </c>
      <c r="I65" s="31">
        <f>SUM(I32:I64)</f>
        <v>816027</v>
      </c>
      <c r="J65" s="37">
        <f>J16</f>
        <v>0.9121370574716755</v>
      </c>
      <c r="K65" s="33">
        <f>SUM(K32:K64)</f>
        <v>53365167</v>
      </c>
      <c r="L65" s="31">
        <f>SUM(L32:L64)</f>
        <v>160592406.8177937</v>
      </c>
      <c r="M65" s="31">
        <f>SUM(M32:M64)</f>
        <v>23750549</v>
      </c>
      <c r="N65" s="32">
        <f>M65/K65</f>
        <v>0.4450571474834886</v>
      </c>
    </row>
    <row r="66" spans="2:14" s="40" customFormat="1" ht="21" customHeight="1">
      <c r="B66" s="68" t="s">
        <v>53</v>
      </c>
      <c r="C66" s="68"/>
      <c r="D66" s="68"/>
      <c r="E66" s="68"/>
      <c r="F66" s="68"/>
      <c r="G66" s="68"/>
      <c r="H66" s="68"/>
      <c r="I66" s="43"/>
      <c r="J66" s="44"/>
      <c r="K66" s="43"/>
      <c r="L66" s="43"/>
      <c r="M66" s="43"/>
      <c r="N66" s="45"/>
    </row>
    <row r="67" spans="2:12" s="41" customFormat="1" ht="21" customHeight="1">
      <c r="B67" s="46" t="s">
        <v>62</v>
      </c>
      <c r="C67" s="47"/>
      <c r="D67" s="47"/>
      <c r="E67" s="47"/>
      <c r="F67" s="47"/>
      <c r="G67" s="47"/>
      <c r="H67" s="47"/>
      <c r="I67" s="42"/>
      <c r="J67" s="42"/>
      <c r="K67" s="42"/>
      <c r="L67" s="42"/>
    </row>
    <row r="68" spans="2:12" ht="14.25">
      <c r="B68" s="67" t="s">
        <v>57</v>
      </c>
      <c r="C68" s="67"/>
      <c r="D68" s="67"/>
      <c r="E68" s="67"/>
      <c r="F68" s="67"/>
      <c r="G68" s="67"/>
      <c r="H68" s="67"/>
      <c r="I68" s="14"/>
      <c r="J68" s="14"/>
      <c r="K68" s="14"/>
      <c r="L68" s="14"/>
    </row>
    <row r="69" spans="2:14" ht="14.25" customHeight="1">
      <c r="B69" s="67" t="s">
        <v>58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8:12" ht="13.5">
      <c r="H70" s="15"/>
      <c r="I70" s="15"/>
      <c r="J70" s="15"/>
      <c r="K70" s="15"/>
      <c r="L70" s="15"/>
    </row>
    <row r="71" spans="8:11" ht="13.5">
      <c r="H71" s="15"/>
      <c r="I71" s="15"/>
      <c r="J71" s="15"/>
      <c r="K71" s="15"/>
    </row>
    <row r="72" spans="8:11" ht="21" customHeight="1">
      <c r="H72" s="15"/>
      <c r="I72" s="15"/>
      <c r="J72" s="15"/>
      <c r="K72" s="15"/>
    </row>
    <row r="73" spans="2:11" ht="15">
      <c r="B73" s="2"/>
      <c r="C73" s="16"/>
      <c r="D73" s="17"/>
      <c r="E73" s="17"/>
      <c r="F73" s="16"/>
      <c r="G73" s="17"/>
      <c r="H73" s="17"/>
      <c r="I73" s="16"/>
      <c r="J73" s="17"/>
      <c r="K73" s="18"/>
    </row>
    <row r="74" spans="2:11" ht="13.5">
      <c r="B74" s="2"/>
      <c r="C74" s="2"/>
      <c r="D74" s="2"/>
      <c r="E74" s="18"/>
      <c r="F74" s="2"/>
      <c r="G74" s="2"/>
      <c r="H74" s="2"/>
      <c r="I74" s="2"/>
      <c r="J74" s="2"/>
      <c r="K74" s="2"/>
    </row>
    <row r="75" spans="2:11" ht="13.5">
      <c r="B75" s="2"/>
      <c r="C75" s="18"/>
      <c r="D75" s="18"/>
      <c r="E75" s="18"/>
      <c r="F75" s="18"/>
      <c r="G75" s="18"/>
      <c r="H75" s="2"/>
      <c r="I75" s="2"/>
      <c r="J75" s="2"/>
      <c r="K75" s="2"/>
    </row>
    <row r="76" spans="2:11" ht="13.5" customHeight="1">
      <c r="B76" s="2"/>
      <c r="C76" s="18"/>
      <c r="D76" s="18"/>
      <c r="E76" s="18"/>
      <c r="F76" s="18"/>
      <c r="G76" s="18"/>
      <c r="H76" s="2"/>
      <c r="I76" s="2"/>
      <c r="J76" s="2"/>
      <c r="K76" s="2"/>
    </row>
    <row r="77" spans="2:11" ht="21" customHeight="1">
      <c r="B77" s="2"/>
      <c r="C77" s="18"/>
      <c r="D77" s="18"/>
      <c r="E77" s="18"/>
      <c r="F77" s="18"/>
      <c r="G77" s="18"/>
      <c r="H77" s="2"/>
      <c r="I77" s="2"/>
      <c r="J77" s="2"/>
      <c r="K77" s="2"/>
    </row>
    <row r="78" ht="21" customHeight="1"/>
    <row r="79" ht="21" customHeight="1"/>
    <row r="80" ht="21" customHeight="1"/>
  </sheetData>
  <sheetProtection/>
  <mergeCells count="20">
    <mergeCell ref="B69:N69"/>
    <mergeCell ref="C30:F30"/>
    <mergeCell ref="B3:N3"/>
    <mergeCell ref="B4:N4"/>
    <mergeCell ref="G9:J9"/>
    <mergeCell ref="C9:F9"/>
    <mergeCell ref="B28:N28"/>
    <mergeCell ref="B29:N29"/>
    <mergeCell ref="G30:J30"/>
    <mergeCell ref="B7:N7"/>
    <mergeCell ref="B8:N8"/>
    <mergeCell ref="B18:N18"/>
    <mergeCell ref="B19:N19"/>
    <mergeCell ref="C20:F20"/>
    <mergeCell ref="G20:J20"/>
    <mergeCell ref="K20:N20"/>
    <mergeCell ref="K9:N9"/>
    <mergeCell ref="K30:N30"/>
    <mergeCell ref="B68:H68"/>
    <mergeCell ref="B66:H66"/>
  </mergeCells>
  <hyperlinks>
    <hyperlink ref="B15" location="'Cuentas de ahorro trad'!B69" display="Cooperativas SES 2"/>
  </hyperlinks>
  <printOptions/>
  <pageMargins left="0.75" right="0.75" top="1" bottom="1" header="0" footer="0"/>
  <pageSetup horizontalDpi="600" verticalDpi="600" orientation="portrait" r:id="rId2"/>
  <ignoredErrors>
    <ignoredError sqref="F26 J26 J65 F65 F16 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Calderon Ardila</dc:creator>
  <cp:keywords/>
  <dc:description/>
  <cp:lastModifiedBy>Felipe Caro Moncayo</cp:lastModifiedBy>
  <dcterms:created xsi:type="dcterms:W3CDTF">2016-05-25T22:21:07Z</dcterms:created>
  <dcterms:modified xsi:type="dcterms:W3CDTF">2017-05-25T15:51:10Z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