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<sst xmlns="http://schemas.openxmlformats.org/spreadsheetml/2006/main" count="283" uniqueCount="124">
  <si>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</si>
  <si>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</si>
  <si>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</si>
  <si>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</si>
  <si>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</si>
  <si>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</si>
  <si>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</si>
  <si>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</si>
  <si>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</si>
  <si>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</si>
  <si>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</si>
  <si>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</si>
  <si>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</si>
  <si>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</si>
  <si>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</si>
  <si>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</si>
  <si>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</si>
  <si>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</si>
  <si>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</si>
  <si>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</si>
  <si>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</si>
  <si>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</si>
  <si>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</si>
  <si>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</si>
  <si>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</si>
  <si>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</si>
  <si>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</si>
  <si>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</si>
  <si>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</si>
  <si>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</si>
  <si>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</si>
  <si>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</si>
  <si>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</si>
  <si>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</si>
  <si>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</si>
  <si>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</si>
  <si>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</si>
  <si>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</si>
  <si>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</si>
  <si>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</si>
  <si>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</si>
  <si>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</si>
  <si>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</si>
  <si>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</si>
  <si>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</si>
  <si>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</si>
  <si>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</si>
  <si>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</si>
  <si>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</si>
  <si>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</si>
  <si>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</si>
  <si>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</si>
  <si>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</si>
  <si>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</si>
  <si>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</si>
  <si>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</si>
  <si>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</si>
  <si>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</si>
  <si>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</si>
  <si>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</si>
  <si>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</si>
  <si>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</si>
  <si>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</si>
  <si>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</si>
  <si>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</si>
  <si>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</si>
  <si>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</si>
  <si>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</si>
  <si>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</si>
  <si>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</si>
  <si>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</si>
  <si>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</si>
  <si>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</si>
  <si>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</si>
  <si>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</si>
  <si>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</si>
  <si>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</si>
  <si>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</si>
  <si>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</si>
  <si>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</si>
  <si>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</si>
  <si>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</si>
  <si>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</si>
  <si>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</si>
  <si>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</si>
  <si>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</si>
  <si>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</si>
  <si>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</si>
  <si>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</si>
  <si>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</si>
  <si>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</si>
  <si>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</si>
  <si>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</si>
  <si>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</si>
  <si>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</si>
  <si>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</si>
  <si>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</si>
  <si>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</si>
  <si>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</si>
  <si>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</si>
  <si>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</si>
  <si>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</si>
  <si>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</si>
  <si>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</si>
  <si>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</si>
  <si>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</si>
  <si>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</si>
  <si>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</si>
  <si>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</si>
  <si>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</si>
  <si>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</si>
  <si>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</si>
  <si>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</si>
  <si>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</si>
  <si>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</si>
  <si>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</si>
  <si>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</si>
  <si>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</si>
  <si>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</si>
  <si>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</si>
  <si>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Financiera Pagos Internacionales S.A.</t>
  </si>
  <si>
    <t>Gm Financial Colombia S.A.</t>
  </si>
  <si>
    <t>ENERO DE 2017</t>
  </si>
  <si>
    <t>RESUMEN CORRESPONSALES BANCARIOS POR TIPO DE TRANSACCION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</si>
</sst>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1" t="s">
        <v>123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16.5">
      <c r="B4" s="52" t="s">
        <v>122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6" ht="12.75">
      <c r="C6" s="1"/>
    </row>
    <row r="7" spans="2:21" ht="18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2" ht="36" customHeight="1">
      <c r="B8" s="4"/>
      <c r="C8" s="59" t="s">
        <v>1</v>
      </c>
      <c r="D8" s="60"/>
      <c r="E8" s="57" t="s">
        <v>2</v>
      </c>
      <c r="F8" s="58"/>
      <c r="G8" s="57" t="s">
        <v>6</v>
      </c>
      <c r="H8" s="58"/>
      <c r="I8" s="57" t="s">
        <v>62</v>
      </c>
      <c r="J8" s="58"/>
      <c r="K8" s="57" t="s">
        <v>63</v>
      </c>
      <c r="L8" s="58"/>
      <c r="M8" s="57" t="s">
        <v>64</v>
      </c>
      <c r="N8" s="58"/>
      <c r="O8" s="43" t="s">
        <v>65</v>
      </c>
      <c r="P8" s="43" t="s">
        <v>66</v>
      </c>
      <c r="Q8" s="13" t="s">
        <v>3</v>
      </c>
      <c r="R8" s="55" t="s">
        <v>7</v>
      </c>
      <c r="S8" s="55"/>
      <c r="T8" s="53" t="s">
        <v>0</v>
      </c>
      <c r="U8" s="54"/>
      <c r="V8" s="12"/>
    </row>
    <row r="9" spans="2:22" ht="18">
      <c r="B9" s="5" t="s">
        <v>12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8</v>
      </c>
      <c r="C10" s="14">
        <v>8380483</v>
      </c>
      <c r="D10" s="21">
        <v>1632487.1389282907</v>
      </c>
      <c r="E10" s="15">
        <v>200052</v>
      </c>
      <c r="F10" s="21">
        <v>129758.026214</v>
      </c>
      <c r="G10" s="14">
        <v>0</v>
      </c>
      <c r="H10" s="21">
        <v>0</v>
      </c>
      <c r="I10" s="15">
        <v>371417</v>
      </c>
      <c r="J10" s="21">
        <v>67886.584716</v>
      </c>
      <c r="K10" s="16">
        <v>2711005</v>
      </c>
      <c r="L10" s="27">
        <v>1526885.343691</v>
      </c>
      <c r="M10" s="17">
        <v>3018683</v>
      </c>
      <c r="N10" s="27">
        <v>1251637.846838</v>
      </c>
      <c r="O10" s="30">
        <v>3</v>
      </c>
      <c r="P10" s="17">
        <v>0</v>
      </c>
      <c r="Q10" s="30">
        <v>0</v>
      </c>
      <c r="R10" s="16">
        <v>778762</v>
      </c>
      <c r="S10" s="27">
        <v>246918.09462217998</v>
      </c>
      <c r="T10" s="37">
        <f>C10+E10+G10+I10+K10+M10+O10+P10+Q10+R10</f>
        <v>15460405</v>
      </c>
      <c r="U10" s="27">
        <f>D10+F10+H10+J10+L10+N10+S10</f>
        <v>4855573.035009471</v>
      </c>
    </row>
    <row r="11" spans="2:21" ht="18">
      <c r="B11" s="25" t="s">
        <v>9</v>
      </c>
      <c r="C11" s="15">
        <v>24648</v>
      </c>
      <c r="D11" s="22">
        <v>2101.129094</v>
      </c>
      <c r="E11" s="15">
        <v>0</v>
      </c>
      <c r="F11" s="22">
        <v>0</v>
      </c>
      <c r="G11" s="15">
        <v>22717</v>
      </c>
      <c r="H11" s="22">
        <v>3142.875455</v>
      </c>
      <c r="I11" s="15">
        <v>85020</v>
      </c>
      <c r="J11" s="22">
        <v>29472.76146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1041259</v>
      </c>
      <c r="S11" s="28">
        <v>312853.90354</v>
      </c>
      <c r="T11" s="36">
        <f>C11+E11+G11+I11+K11+M11+O11+P11+Q11+R11</f>
        <v>1173644</v>
      </c>
      <c r="U11" s="28">
        <f>D11+F11+H11+J11+L11+N11+S11</f>
        <v>347570.66954900004</v>
      </c>
    </row>
    <row r="12" spans="2:21" ht="18">
      <c r="B12" s="25" t="s">
        <v>60</v>
      </c>
      <c r="C12" s="15">
        <v>13037</v>
      </c>
      <c r="D12" s="22">
        <v>1078.78315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466</v>
      </c>
      <c r="L12" s="28">
        <v>94.551707</v>
      </c>
      <c r="M12" s="16">
        <v>157</v>
      </c>
      <c r="N12" s="28">
        <v>44.59674</v>
      </c>
      <c r="O12" s="31">
        <v>0</v>
      </c>
      <c r="P12" s="16">
        <v>0</v>
      </c>
      <c r="Q12" s="31">
        <v>0</v>
      </c>
      <c r="R12" s="16">
        <v>579</v>
      </c>
      <c r="S12" s="28">
        <v>174.016194</v>
      </c>
      <c r="T12" s="36">
        <f>C12+E12+G12+I12+K12+M12+O12+P12+Q12+R12</f>
        <v>14239</v>
      </c>
      <c r="U12" s="28">
        <f>D12+F12+H12+J12+L12+N12+S12</f>
        <v>1391.947791</v>
      </c>
    </row>
    <row r="13" spans="2:21" ht="18">
      <c r="B13" s="26" t="s">
        <v>61</v>
      </c>
      <c r="C13" s="15">
        <v>14514</v>
      </c>
      <c r="D13" s="23">
        <v>2706.65591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2414</v>
      </c>
      <c r="L13" s="29">
        <v>1248.106756</v>
      </c>
      <c r="M13" s="16">
        <v>2546</v>
      </c>
      <c r="N13" s="29">
        <v>2178.00499</v>
      </c>
      <c r="O13" s="32">
        <v>48</v>
      </c>
      <c r="P13" s="16">
        <v>1</v>
      </c>
      <c r="Q13" s="31">
        <v>49</v>
      </c>
      <c r="R13" s="16">
        <v>1658</v>
      </c>
      <c r="S13" s="28">
        <v>611.114602</v>
      </c>
      <c r="T13" s="20">
        <f>C13+E13+G13+I13+K13+M13+O13+P13+Q13+R13</f>
        <v>21230</v>
      </c>
      <c r="U13" s="28">
        <f>D13+F13+H13+J13+L13+N13+S13</f>
        <v>6743.882258</v>
      </c>
    </row>
    <row r="14" spans="2:21" ht="18">
      <c r="B14" s="18" t="s">
        <v>0</v>
      </c>
      <c r="C14" s="33">
        <f aca="true" t="shared" si="0" ref="C14:S14">SUM(C10:C13)</f>
        <v>8432682</v>
      </c>
      <c r="D14" s="19">
        <f t="shared" si="0"/>
        <v>1638373.7070822907</v>
      </c>
      <c r="E14" s="33">
        <f t="shared" si="0"/>
        <v>200052</v>
      </c>
      <c r="F14" s="19">
        <f t="shared" si="0"/>
        <v>129758.026214</v>
      </c>
      <c r="G14" s="33">
        <f t="shared" si="0"/>
        <v>22717</v>
      </c>
      <c r="H14" s="19">
        <f t="shared" si="0"/>
        <v>3142.875455</v>
      </c>
      <c r="I14" s="33">
        <f t="shared" si="0"/>
        <v>456437</v>
      </c>
      <c r="J14" s="19">
        <f t="shared" si="0"/>
        <v>97359.34617599999</v>
      </c>
      <c r="K14" s="33">
        <f t="shared" si="0"/>
        <v>2713885</v>
      </c>
      <c r="L14" s="19">
        <f t="shared" si="0"/>
        <v>1528228.002154</v>
      </c>
      <c r="M14" s="33">
        <f t="shared" si="0"/>
        <v>3021386</v>
      </c>
      <c r="N14" s="34">
        <f t="shared" si="0"/>
        <v>1253860.448568</v>
      </c>
      <c r="O14" s="19">
        <f t="shared" si="0"/>
        <v>51</v>
      </c>
      <c r="P14" s="33">
        <f t="shared" si="0"/>
        <v>1</v>
      </c>
      <c r="Q14" s="35">
        <f t="shared" si="0"/>
        <v>49</v>
      </c>
      <c r="R14" s="19">
        <f t="shared" si="0"/>
        <v>1822258</v>
      </c>
      <c r="S14" s="34">
        <f t="shared" si="0"/>
        <v>560557.12895818</v>
      </c>
      <c r="T14" s="19">
        <f>SUM(T10:T13)</f>
        <v>16669518</v>
      </c>
      <c r="U14" s="34">
        <f>SUM(U10:U13)</f>
        <v>5211279.534607471</v>
      </c>
    </row>
    <row r="15" ht="12.75">
      <c r="D15" s="3"/>
    </row>
    <row r="16" spans="2:21" ht="18"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36" customHeight="1">
      <c r="B17" s="4"/>
      <c r="C17" s="59" t="s">
        <v>1</v>
      </c>
      <c r="D17" s="60"/>
      <c r="E17" s="57" t="s">
        <v>2</v>
      </c>
      <c r="F17" s="58"/>
      <c r="G17" s="57" t="s">
        <v>6</v>
      </c>
      <c r="H17" s="58"/>
      <c r="I17" s="57" t="s">
        <v>62</v>
      </c>
      <c r="J17" s="58"/>
      <c r="K17" s="57" t="s">
        <v>63</v>
      </c>
      <c r="L17" s="58"/>
      <c r="M17" s="57" t="s">
        <v>64</v>
      </c>
      <c r="N17" s="58"/>
      <c r="O17" s="43" t="s">
        <v>65</v>
      </c>
      <c r="P17" s="43" t="s">
        <v>66</v>
      </c>
      <c r="Q17" s="13" t="s">
        <v>3</v>
      </c>
      <c r="R17" s="55" t="s">
        <v>7</v>
      </c>
      <c r="S17" s="55"/>
      <c r="T17" s="57" t="s">
        <v>0</v>
      </c>
      <c r="U17" s="58"/>
    </row>
    <row r="18" spans="2:21" ht="18">
      <c r="B18" s="5" t="s">
        <v>13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14</v>
      </c>
      <c r="C19" s="14">
        <v>6564906</v>
      </c>
      <c r="D19" s="21">
        <v>1263601.80593599</v>
      </c>
      <c r="E19" s="15">
        <v>89793</v>
      </c>
      <c r="F19" s="21">
        <v>54404.795294</v>
      </c>
      <c r="G19" s="14">
        <v>20123</v>
      </c>
      <c r="H19" s="21">
        <v>2749.70466</v>
      </c>
      <c r="I19" s="15">
        <v>128183</v>
      </c>
      <c r="J19" s="21">
        <v>39931.059352</v>
      </c>
      <c r="K19" s="16">
        <v>1770396</v>
      </c>
      <c r="L19" s="27">
        <v>971711.136877</v>
      </c>
      <c r="M19" s="17">
        <v>1812220</v>
      </c>
      <c r="N19" s="27">
        <v>679032.605883</v>
      </c>
      <c r="O19" s="30">
        <v>0</v>
      </c>
      <c r="P19" s="17">
        <v>0</v>
      </c>
      <c r="Q19" s="30">
        <v>0</v>
      </c>
      <c r="R19" s="16">
        <v>1675541</v>
      </c>
      <c r="S19" s="27">
        <v>518907.82291571</v>
      </c>
      <c r="T19" s="37">
        <f>C19+E19+G19+I19+K19+M19+O19+P19+Q19+R19</f>
        <v>12061162</v>
      </c>
      <c r="U19" s="27">
        <f>D19+F19+H19+J19+L19+N19+S19</f>
        <v>3530338.9309177003</v>
      </c>
    </row>
    <row r="20" spans="2:21" ht="18">
      <c r="B20" s="25" t="s">
        <v>15</v>
      </c>
      <c r="C20" s="15">
        <v>1211739</v>
      </c>
      <c r="D20" s="22">
        <v>235161.19292210005</v>
      </c>
      <c r="E20" s="15">
        <v>47596</v>
      </c>
      <c r="F20" s="22">
        <v>33030.646828</v>
      </c>
      <c r="G20" s="15">
        <v>2085</v>
      </c>
      <c r="H20" s="22">
        <v>320.226345</v>
      </c>
      <c r="I20" s="15">
        <v>99411</v>
      </c>
      <c r="J20" s="22">
        <v>20406.330077</v>
      </c>
      <c r="K20" s="16">
        <v>525708</v>
      </c>
      <c r="L20" s="28">
        <v>297930.621109</v>
      </c>
      <c r="M20" s="16">
        <v>649365</v>
      </c>
      <c r="N20" s="28">
        <v>294596.178114</v>
      </c>
      <c r="O20" s="31">
        <v>21</v>
      </c>
      <c r="P20" s="16">
        <v>1</v>
      </c>
      <c r="Q20" s="31">
        <v>11</v>
      </c>
      <c r="R20" s="16">
        <v>92728</v>
      </c>
      <c r="S20" s="28">
        <v>26050.490456220003</v>
      </c>
      <c r="T20" s="36">
        <f>C20+E20+G20+I20+K20+M20+O20+P20+Q20+R20</f>
        <v>2628665</v>
      </c>
      <c r="U20" s="28">
        <f>D20+F20+H20+J20+L20+N20+S20</f>
        <v>907495.68585132</v>
      </c>
    </row>
    <row r="21" spans="2:21" ht="18">
      <c r="B21" s="25" t="s">
        <v>16</v>
      </c>
      <c r="C21" s="15">
        <v>439723</v>
      </c>
      <c r="D21" s="22">
        <v>100597.83203927992</v>
      </c>
      <c r="E21" s="15">
        <v>41904</v>
      </c>
      <c r="F21" s="22">
        <v>28455.178902</v>
      </c>
      <c r="G21" s="15">
        <v>186</v>
      </c>
      <c r="H21" s="22">
        <v>30.097558</v>
      </c>
      <c r="I21" s="15">
        <v>132391</v>
      </c>
      <c r="J21" s="22">
        <v>21151.073136</v>
      </c>
      <c r="K21" s="16">
        <v>294873</v>
      </c>
      <c r="L21" s="28">
        <v>183549.889937</v>
      </c>
      <c r="M21" s="16">
        <v>405708</v>
      </c>
      <c r="N21" s="28">
        <v>202658.505114</v>
      </c>
      <c r="O21" s="31">
        <v>28</v>
      </c>
      <c r="P21" s="16">
        <v>0</v>
      </c>
      <c r="Q21" s="31">
        <v>38</v>
      </c>
      <c r="R21" s="16">
        <v>36062</v>
      </c>
      <c r="S21" s="28">
        <v>10628.05559611</v>
      </c>
      <c r="T21" s="36">
        <f>C21+E21+G21+I21+K21+M21+O21+P21+Q21+R21</f>
        <v>1350913</v>
      </c>
      <c r="U21" s="28">
        <f>D21+F21+H21+J21+L21+N21+S21</f>
        <v>547070.6322823898</v>
      </c>
    </row>
    <row r="22" spans="2:21" ht="18">
      <c r="B22" s="26" t="s">
        <v>17</v>
      </c>
      <c r="C22" s="15">
        <v>216314</v>
      </c>
      <c r="D22" s="23">
        <v>39012.87618492001</v>
      </c>
      <c r="E22" s="15">
        <v>20759</v>
      </c>
      <c r="F22" s="23">
        <v>13867.40519</v>
      </c>
      <c r="G22" s="15">
        <v>323</v>
      </c>
      <c r="H22" s="23">
        <v>42.846892</v>
      </c>
      <c r="I22" s="15">
        <v>96452</v>
      </c>
      <c r="J22" s="23">
        <v>15870.883611</v>
      </c>
      <c r="K22" s="16">
        <v>122908</v>
      </c>
      <c r="L22" s="29">
        <v>75036.354231</v>
      </c>
      <c r="M22" s="16">
        <v>154093</v>
      </c>
      <c r="N22" s="29">
        <v>77573.159457</v>
      </c>
      <c r="O22" s="32">
        <v>2</v>
      </c>
      <c r="P22" s="16">
        <v>0</v>
      </c>
      <c r="Q22" s="31">
        <v>0</v>
      </c>
      <c r="R22" s="16">
        <v>17927</v>
      </c>
      <c r="S22" s="28">
        <v>4970.759990139999</v>
      </c>
      <c r="T22" s="36">
        <f>C22+E22+G22+I22+K22+M22+O22+P22+Q22+R22</f>
        <v>628778</v>
      </c>
      <c r="U22" s="28">
        <f>D22+F22+H22+J22+L22+N22+S22</f>
        <v>226374.28555606003</v>
      </c>
    </row>
    <row r="23" spans="2:21" ht="18">
      <c r="B23" s="18" t="s">
        <v>0</v>
      </c>
      <c r="C23" s="33">
        <f aca="true" t="shared" si="1" ref="C23:S23">SUM(C19:C22)</f>
        <v>8432682</v>
      </c>
      <c r="D23" s="19">
        <f t="shared" si="1"/>
        <v>1638373.70708229</v>
      </c>
      <c r="E23" s="33">
        <f t="shared" si="1"/>
        <v>200052</v>
      </c>
      <c r="F23" s="19">
        <f t="shared" si="1"/>
        <v>129758.02621400001</v>
      </c>
      <c r="G23" s="33">
        <f t="shared" si="1"/>
        <v>22717</v>
      </c>
      <c r="H23" s="19">
        <f t="shared" si="1"/>
        <v>3142.875455</v>
      </c>
      <c r="I23" s="33">
        <f t="shared" si="1"/>
        <v>456437</v>
      </c>
      <c r="J23" s="19">
        <f t="shared" si="1"/>
        <v>97359.34617599999</v>
      </c>
      <c r="K23" s="33">
        <f t="shared" si="1"/>
        <v>2713885</v>
      </c>
      <c r="L23" s="19">
        <f t="shared" si="1"/>
        <v>1528228.002154</v>
      </c>
      <c r="M23" s="33">
        <f t="shared" si="1"/>
        <v>3021386</v>
      </c>
      <c r="N23" s="34">
        <f t="shared" si="1"/>
        <v>1253860.448568</v>
      </c>
      <c r="O23" s="19">
        <f t="shared" si="1"/>
        <v>51</v>
      </c>
      <c r="P23" s="33">
        <f t="shared" si="1"/>
        <v>1</v>
      </c>
      <c r="Q23" s="35">
        <f t="shared" si="1"/>
        <v>49</v>
      </c>
      <c r="R23" s="19">
        <f t="shared" si="1"/>
        <v>1822258</v>
      </c>
      <c r="S23" s="34">
        <f t="shared" si="1"/>
        <v>560557.12895818</v>
      </c>
      <c r="T23" s="19">
        <f>SUM(T19:T22)</f>
        <v>16669518</v>
      </c>
      <c r="U23" s="34">
        <f>SUM(U19:U22)</f>
        <v>5211279.534607471</v>
      </c>
    </row>
    <row r="25" spans="2:21" ht="18">
      <c r="B25" s="56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36" customHeight="1">
      <c r="B26" s="4"/>
      <c r="C26" s="59" t="s">
        <v>1</v>
      </c>
      <c r="D26" s="60"/>
      <c r="E26" s="57" t="s">
        <v>2</v>
      </c>
      <c r="F26" s="58"/>
      <c r="G26" s="57" t="s">
        <v>6</v>
      </c>
      <c r="H26" s="58"/>
      <c r="I26" s="57" t="s">
        <v>62</v>
      </c>
      <c r="J26" s="58"/>
      <c r="K26" s="57" t="s">
        <v>63</v>
      </c>
      <c r="L26" s="58"/>
      <c r="M26" s="57" t="s">
        <v>64</v>
      </c>
      <c r="N26" s="58"/>
      <c r="O26" s="43" t="s">
        <v>65</v>
      </c>
      <c r="P26" s="43" t="s">
        <v>66</v>
      </c>
      <c r="Q26" s="13" t="s">
        <v>3</v>
      </c>
      <c r="R26" s="55" t="s">
        <v>7</v>
      </c>
      <c r="S26" s="55"/>
      <c r="T26" s="57" t="s">
        <v>0</v>
      </c>
      <c r="U26" s="58"/>
    </row>
    <row r="27" spans="2:21" ht="18">
      <c r="B27" s="38" t="s">
        <v>52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19</v>
      </c>
      <c r="C28" s="15">
        <v>199</v>
      </c>
      <c r="D28" s="22">
        <v>22.045409</v>
      </c>
      <c r="E28" s="15">
        <v>0</v>
      </c>
      <c r="F28" s="22">
        <v>0</v>
      </c>
      <c r="G28" s="15">
        <v>0</v>
      </c>
      <c r="H28" s="22">
        <v>0</v>
      </c>
      <c r="I28" s="15">
        <v>1225</v>
      </c>
      <c r="J28" s="21">
        <v>228.463257</v>
      </c>
      <c r="K28" s="16">
        <v>174</v>
      </c>
      <c r="L28" s="28">
        <v>110.623565</v>
      </c>
      <c r="M28" s="16">
        <v>1</v>
      </c>
      <c r="N28" s="28">
        <v>0.2</v>
      </c>
      <c r="O28" s="31">
        <v>0</v>
      </c>
      <c r="P28" s="16">
        <v>0</v>
      </c>
      <c r="Q28" s="31">
        <v>0</v>
      </c>
      <c r="R28" s="16">
        <v>42</v>
      </c>
      <c r="S28" s="27">
        <v>15.966998</v>
      </c>
      <c r="T28" s="37">
        <f>C28+E28+G28+I28+K28+M28+O28+P28+Q28+R28</f>
        <v>1641</v>
      </c>
      <c r="U28" s="28">
        <f>D28+F28+H28+J28+L28+N28+S28</f>
        <v>377.29922899999997</v>
      </c>
    </row>
    <row r="29" spans="2:21" ht="18">
      <c r="B29" s="25" t="s">
        <v>20</v>
      </c>
      <c r="C29" s="15">
        <v>1504671</v>
      </c>
      <c r="D29" s="22">
        <v>412050.9558139799</v>
      </c>
      <c r="E29" s="15">
        <v>90467</v>
      </c>
      <c r="F29" s="22">
        <v>59979.194781</v>
      </c>
      <c r="G29" s="15">
        <v>274</v>
      </c>
      <c r="H29" s="22">
        <v>53.728756</v>
      </c>
      <c r="I29" s="15">
        <v>95354</v>
      </c>
      <c r="J29" s="22">
        <v>17563.141765</v>
      </c>
      <c r="K29" s="16">
        <v>908357</v>
      </c>
      <c r="L29" s="28">
        <v>483865.786599</v>
      </c>
      <c r="M29" s="16">
        <v>1205908</v>
      </c>
      <c r="N29" s="28">
        <v>468429.727348</v>
      </c>
      <c r="O29" s="31">
        <v>0</v>
      </c>
      <c r="P29" s="16">
        <v>0</v>
      </c>
      <c r="Q29" s="31">
        <v>0</v>
      </c>
      <c r="R29" s="16">
        <v>471278</v>
      </c>
      <c r="S29" s="28">
        <v>183222.90488518</v>
      </c>
      <c r="T29" s="20">
        <f aca="true" t="shared" si="2" ref="T29:T60">C29+E29+G29+I29+K29+M29+O29+P29+Q29+R29</f>
        <v>4276309</v>
      </c>
      <c r="U29" s="28">
        <f aca="true" t="shared" si="3" ref="U29:U60">D29+F29+H29+J29+L29+N29+S29</f>
        <v>1625165.43994816</v>
      </c>
    </row>
    <row r="30" spans="2:21" ht="18">
      <c r="B30" s="25" t="s">
        <v>21</v>
      </c>
      <c r="C30" s="15">
        <v>4866</v>
      </c>
      <c r="D30" s="22">
        <v>2837.25184822</v>
      </c>
      <c r="E30" s="15">
        <v>265</v>
      </c>
      <c r="F30" s="22">
        <v>206.788565</v>
      </c>
      <c r="G30" s="15">
        <v>0</v>
      </c>
      <c r="H30" s="22">
        <v>0</v>
      </c>
      <c r="I30" s="15">
        <v>1192</v>
      </c>
      <c r="J30" s="22">
        <v>218.324624</v>
      </c>
      <c r="K30" s="16">
        <v>11600</v>
      </c>
      <c r="L30" s="28">
        <v>9106.256332</v>
      </c>
      <c r="M30" s="16">
        <v>5688</v>
      </c>
      <c r="N30" s="28">
        <v>3898.97958</v>
      </c>
      <c r="O30" s="31">
        <v>0</v>
      </c>
      <c r="P30" s="16">
        <v>0</v>
      </c>
      <c r="Q30" s="31">
        <v>0</v>
      </c>
      <c r="R30" s="16">
        <v>1593</v>
      </c>
      <c r="S30" s="28">
        <v>553.96267793</v>
      </c>
      <c r="T30" s="20">
        <f t="shared" si="2"/>
        <v>25204</v>
      </c>
      <c r="U30" s="28">
        <f t="shared" si="3"/>
        <v>16821.56362715</v>
      </c>
    </row>
    <row r="31" spans="2:21" ht="18">
      <c r="B31" s="25" t="s">
        <v>22</v>
      </c>
      <c r="C31" s="15">
        <v>1901</v>
      </c>
      <c r="D31" s="22">
        <v>464.63817493</v>
      </c>
      <c r="E31" s="15">
        <v>239</v>
      </c>
      <c r="F31" s="22">
        <v>158.61565</v>
      </c>
      <c r="G31" s="15">
        <v>0</v>
      </c>
      <c r="H31" s="22">
        <v>0</v>
      </c>
      <c r="I31" s="15">
        <v>185</v>
      </c>
      <c r="J31" s="22">
        <v>105.686354</v>
      </c>
      <c r="K31" s="16">
        <v>7128</v>
      </c>
      <c r="L31" s="28">
        <v>4882.724035</v>
      </c>
      <c r="M31" s="16">
        <v>2201</v>
      </c>
      <c r="N31" s="28">
        <v>1470.133868</v>
      </c>
      <c r="O31" s="31">
        <v>0</v>
      </c>
      <c r="P31" s="16">
        <v>0</v>
      </c>
      <c r="Q31" s="31">
        <v>0</v>
      </c>
      <c r="R31" s="16">
        <v>1288</v>
      </c>
      <c r="S31" s="28">
        <v>408.738963</v>
      </c>
      <c r="T31" s="20">
        <f t="shared" si="2"/>
        <v>12942</v>
      </c>
      <c r="U31" s="28">
        <f t="shared" si="3"/>
        <v>7490.53704493</v>
      </c>
    </row>
    <row r="32" spans="2:21" ht="18">
      <c r="B32" s="25" t="s">
        <v>23</v>
      </c>
      <c r="C32" s="15">
        <v>280806</v>
      </c>
      <c r="D32" s="22">
        <v>60935.12405646999</v>
      </c>
      <c r="E32" s="15">
        <v>3686</v>
      </c>
      <c r="F32" s="22">
        <v>2176.233102</v>
      </c>
      <c r="G32" s="15">
        <v>10802</v>
      </c>
      <c r="H32" s="22">
        <v>1303.406448</v>
      </c>
      <c r="I32" s="15">
        <v>18287</v>
      </c>
      <c r="J32" s="22">
        <v>3789.098153</v>
      </c>
      <c r="K32" s="16">
        <v>112932</v>
      </c>
      <c r="L32" s="28">
        <v>55473.064165</v>
      </c>
      <c r="M32" s="16">
        <v>96386</v>
      </c>
      <c r="N32" s="28">
        <v>32571.074545</v>
      </c>
      <c r="O32" s="31">
        <v>0</v>
      </c>
      <c r="P32" s="16">
        <v>0</v>
      </c>
      <c r="Q32" s="31">
        <v>0</v>
      </c>
      <c r="R32" s="16">
        <v>84825</v>
      </c>
      <c r="S32" s="28">
        <v>22055.978685</v>
      </c>
      <c r="T32" s="20">
        <f t="shared" si="2"/>
        <v>607724</v>
      </c>
      <c r="U32" s="28">
        <f t="shared" si="3"/>
        <v>178303.97915447</v>
      </c>
    </row>
    <row r="33" spans="2:21" ht="18">
      <c r="B33" s="25" t="s">
        <v>24</v>
      </c>
      <c r="C33" s="15">
        <v>2228420</v>
      </c>
      <c r="D33" s="22">
        <v>319363.92787013</v>
      </c>
      <c r="E33" s="15">
        <v>4397</v>
      </c>
      <c r="F33" s="22">
        <v>2692.116181</v>
      </c>
      <c r="G33" s="15">
        <v>1658</v>
      </c>
      <c r="H33" s="22">
        <v>330.853862</v>
      </c>
      <c r="I33" s="15">
        <v>14479</v>
      </c>
      <c r="J33" s="22">
        <v>5762.778403</v>
      </c>
      <c r="K33" s="16">
        <v>281833</v>
      </c>
      <c r="L33" s="28">
        <v>130354.264875</v>
      </c>
      <c r="M33" s="16">
        <v>187844</v>
      </c>
      <c r="N33" s="28">
        <v>67356.39882</v>
      </c>
      <c r="O33" s="31">
        <v>0</v>
      </c>
      <c r="P33" s="16">
        <v>0</v>
      </c>
      <c r="Q33" s="31">
        <v>0</v>
      </c>
      <c r="R33" s="16">
        <v>396071</v>
      </c>
      <c r="S33" s="40">
        <v>113647.367406</v>
      </c>
      <c r="T33" s="20">
        <f t="shared" si="2"/>
        <v>3114702</v>
      </c>
      <c r="U33" s="28">
        <f t="shared" si="3"/>
        <v>639507.70741713</v>
      </c>
    </row>
    <row r="34" spans="2:21" ht="18">
      <c r="B34" s="25" t="s">
        <v>25</v>
      </c>
      <c r="C34" s="15">
        <v>144276</v>
      </c>
      <c r="D34" s="22">
        <v>37668.55428188999</v>
      </c>
      <c r="E34" s="15">
        <v>7187</v>
      </c>
      <c r="F34" s="22">
        <v>4307.107848</v>
      </c>
      <c r="G34" s="15">
        <v>2803</v>
      </c>
      <c r="H34" s="22">
        <v>342.732851</v>
      </c>
      <c r="I34" s="15">
        <v>71771</v>
      </c>
      <c r="J34" s="22">
        <v>11456.439979</v>
      </c>
      <c r="K34" s="16">
        <v>71410</v>
      </c>
      <c r="L34" s="28">
        <v>43470.677554</v>
      </c>
      <c r="M34" s="16">
        <v>66660</v>
      </c>
      <c r="N34" s="28">
        <v>26327.140286</v>
      </c>
      <c r="O34" s="31">
        <v>0</v>
      </c>
      <c r="P34" s="16">
        <v>0</v>
      </c>
      <c r="Q34" s="31">
        <v>0</v>
      </c>
      <c r="R34" s="16">
        <v>49651</v>
      </c>
      <c r="S34" s="40">
        <v>13371.11663893</v>
      </c>
      <c r="T34" s="20">
        <f t="shared" si="2"/>
        <v>413758</v>
      </c>
      <c r="U34" s="28">
        <f t="shared" si="3"/>
        <v>136943.76943882</v>
      </c>
    </row>
    <row r="35" spans="2:21" ht="18">
      <c r="B35" s="25" t="s">
        <v>26</v>
      </c>
      <c r="C35" s="15">
        <v>259984</v>
      </c>
      <c r="D35" s="22">
        <v>42240.95435413998</v>
      </c>
      <c r="E35" s="15">
        <v>9275</v>
      </c>
      <c r="F35" s="22">
        <v>3859.336999</v>
      </c>
      <c r="G35" s="15">
        <v>64</v>
      </c>
      <c r="H35" s="22">
        <v>15.880423</v>
      </c>
      <c r="I35" s="15">
        <v>5212</v>
      </c>
      <c r="J35" s="22">
        <v>4151.042509</v>
      </c>
      <c r="K35" s="16">
        <v>74909</v>
      </c>
      <c r="L35" s="28">
        <v>37641.155806</v>
      </c>
      <c r="M35" s="16">
        <v>96219</v>
      </c>
      <c r="N35" s="28">
        <v>43309.013469</v>
      </c>
      <c r="O35" s="31">
        <v>48</v>
      </c>
      <c r="P35" s="16">
        <v>1</v>
      </c>
      <c r="Q35" s="31">
        <v>49</v>
      </c>
      <c r="R35" s="16">
        <v>25047</v>
      </c>
      <c r="S35" s="40">
        <v>7444.676935529999</v>
      </c>
      <c r="T35" s="20">
        <f t="shared" si="2"/>
        <v>470808</v>
      </c>
      <c r="U35" s="28">
        <f t="shared" si="3"/>
        <v>138662.06049566998</v>
      </c>
    </row>
    <row r="36" spans="2:21" ht="18">
      <c r="B36" s="25" t="s">
        <v>27</v>
      </c>
      <c r="C36" s="15">
        <v>96927</v>
      </c>
      <c r="D36" s="22">
        <v>33928.766051139995</v>
      </c>
      <c r="E36" s="15">
        <v>3848</v>
      </c>
      <c r="F36" s="22">
        <v>2651.048276</v>
      </c>
      <c r="G36" s="15">
        <v>30</v>
      </c>
      <c r="H36" s="22">
        <v>7.694558</v>
      </c>
      <c r="I36" s="15">
        <v>3968</v>
      </c>
      <c r="J36" s="22">
        <v>1888.010756</v>
      </c>
      <c r="K36" s="16">
        <v>65723</v>
      </c>
      <c r="L36" s="28">
        <v>41561.951756</v>
      </c>
      <c r="M36" s="16">
        <v>72361</v>
      </c>
      <c r="N36" s="28">
        <v>31315.715583</v>
      </c>
      <c r="O36" s="31">
        <v>0</v>
      </c>
      <c r="P36" s="16">
        <v>0</v>
      </c>
      <c r="Q36" s="31">
        <v>0</v>
      </c>
      <c r="R36" s="16">
        <v>26927</v>
      </c>
      <c r="S36" s="40">
        <v>7878.07842133</v>
      </c>
      <c r="T36" s="20">
        <f t="shared" si="2"/>
        <v>269784</v>
      </c>
      <c r="U36" s="28">
        <f t="shared" si="3"/>
        <v>119231.26540147001</v>
      </c>
    </row>
    <row r="37" spans="2:21" ht="18">
      <c r="B37" s="25" t="s">
        <v>28</v>
      </c>
      <c r="C37" s="15">
        <v>48370</v>
      </c>
      <c r="D37" s="22">
        <v>6708.158594960002</v>
      </c>
      <c r="E37" s="15">
        <v>2129</v>
      </c>
      <c r="F37" s="22">
        <v>2037.36724</v>
      </c>
      <c r="G37" s="15">
        <v>9</v>
      </c>
      <c r="H37" s="22">
        <v>4.596962</v>
      </c>
      <c r="I37" s="15">
        <v>1034</v>
      </c>
      <c r="J37" s="22">
        <v>589.456417</v>
      </c>
      <c r="K37" s="16">
        <v>15129</v>
      </c>
      <c r="L37" s="28">
        <v>16062.715452</v>
      </c>
      <c r="M37" s="16">
        <v>12613</v>
      </c>
      <c r="N37" s="28">
        <v>9469.006376</v>
      </c>
      <c r="O37" s="31">
        <v>0</v>
      </c>
      <c r="P37" s="16">
        <v>0</v>
      </c>
      <c r="Q37" s="31">
        <v>0</v>
      </c>
      <c r="R37" s="16">
        <v>9503</v>
      </c>
      <c r="S37" s="40">
        <v>2837.89224231</v>
      </c>
      <c r="T37" s="20">
        <f t="shared" si="2"/>
        <v>88787</v>
      </c>
      <c r="U37" s="28">
        <f t="shared" si="3"/>
        <v>37709.193284270004</v>
      </c>
    </row>
    <row r="38" spans="2:21" ht="18">
      <c r="B38" s="25" t="s">
        <v>29</v>
      </c>
      <c r="C38" s="15">
        <v>88992</v>
      </c>
      <c r="D38" s="22">
        <v>14561.520104780002</v>
      </c>
      <c r="E38" s="15">
        <v>1303</v>
      </c>
      <c r="F38" s="22">
        <v>788.459155</v>
      </c>
      <c r="G38" s="15">
        <v>360</v>
      </c>
      <c r="H38" s="22">
        <v>47.39542</v>
      </c>
      <c r="I38" s="15">
        <v>15219</v>
      </c>
      <c r="J38" s="22">
        <v>2552.593747</v>
      </c>
      <c r="K38" s="16">
        <v>22323</v>
      </c>
      <c r="L38" s="28">
        <v>13233.042454</v>
      </c>
      <c r="M38" s="16">
        <v>18984</v>
      </c>
      <c r="N38" s="28">
        <v>9164.990358</v>
      </c>
      <c r="O38" s="31">
        <v>0</v>
      </c>
      <c r="P38" s="16">
        <v>0</v>
      </c>
      <c r="Q38" s="31">
        <v>0</v>
      </c>
      <c r="R38" s="16">
        <v>14054</v>
      </c>
      <c r="S38" s="40">
        <v>4037.62454161</v>
      </c>
      <c r="T38" s="20">
        <f t="shared" si="2"/>
        <v>161235</v>
      </c>
      <c r="U38" s="28">
        <f t="shared" si="3"/>
        <v>44385.62578039001</v>
      </c>
    </row>
    <row r="39" spans="2:21" ht="18">
      <c r="B39" s="25" t="s">
        <v>30</v>
      </c>
      <c r="C39" s="15">
        <v>113960</v>
      </c>
      <c r="D39" s="22">
        <v>29317.540138740005</v>
      </c>
      <c r="E39" s="15">
        <v>2223</v>
      </c>
      <c r="F39" s="22">
        <v>1638.831464</v>
      </c>
      <c r="G39" s="15">
        <v>33</v>
      </c>
      <c r="H39" s="22">
        <v>11.416371</v>
      </c>
      <c r="I39" s="15">
        <v>3579</v>
      </c>
      <c r="J39" s="22">
        <v>1194.030936</v>
      </c>
      <c r="K39" s="16">
        <v>34410</v>
      </c>
      <c r="L39" s="28">
        <v>23088.884462</v>
      </c>
      <c r="M39" s="16">
        <v>64747</v>
      </c>
      <c r="N39" s="28">
        <v>25607.046762</v>
      </c>
      <c r="O39" s="31">
        <v>0</v>
      </c>
      <c r="P39" s="16">
        <v>0</v>
      </c>
      <c r="Q39" s="31">
        <v>0</v>
      </c>
      <c r="R39" s="16">
        <v>25298</v>
      </c>
      <c r="S39" s="40">
        <v>6366.25470489</v>
      </c>
      <c r="T39" s="20">
        <f t="shared" si="2"/>
        <v>244250</v>
      </c>
      <c r="U39" s="28">
        <f t="shared" si="3"/>
        <v>87224.00483863</v>
      </c>
    </row>
    <row r="40" spans="2:21" ht="18">
      <c r="B40" s="25" t="s">
        <v>31</v>
      </c>
      <c r="C40" s="15">
        <v>81143</v>
      </c>
      <c r="D40" s="22">
        <v>24771.066322069993</v>
      </c>
      <c r="E40" s="15">
        <v>2961</v>
      </c>
      <c r="F40" s="22">
        <v>2373.400132</v>
      </c>
      <c r="G40" s="15">
        <v>1244</v>
      </c>
      <c r="H40" s="22">
        <v>181.795988</v>
      </c>
      <c r="I40" s="15">
        <v>5366</v>
      </c>
      <c r="J40" s="22">
        <v>1541.196898</v>
      </c>
      <c r="K40" s="16">
        <v>48910</v>
      </c>
      <c r="L40" s="28">
        <v>30918.851936</v>
      </c>
      <c r="M40" s="16">
        <v>59306</v>
      </c>
      <c r="N40" s="28">
        <v>29340.679758</v>
      </c>
      <c r="O40" s="31">
        <v>0</v>
      </c>
      <c r="P40" s="16">
        <v>0</v>
      </c>
      <c r="Q40" s="31">
        <v>0</v>
      </c>
      <c r="R40" s="16">
        <v>22780</v>
      </c>
      <c r="S40" s="40">
        <v>6354.050635529999</v>
      </c>
      <c r="T40" s="20">
        <f t="shared" si="2"/>
        <v>221710</v>
      </c>
      <c r="U40" s="28">
        <f t="shared" si="3"/>
        <v>95481.04166959999</v>
      </c>
    </row>
    <row r="41" spans="2:21" ht="18">
      <c r="B41" s="25" t="s">
        <v>32</v>
      </c>
      <c r="C41" s="15">
        <v>11515</v>
      </c>
      <c r="D41" s="22">
        <v>5296.151457910001</v>
      </c>
      <c r="E41" s="15">
        <v>5244</v>
      </c>
      <c r="F41" s="22">
        <v>3803.087567</v>
      </c>
      <c r="G41" s="15">
        <v>0</v>
      </c>
      <c r="H41" s="22">
        <v>0</v>
      </c>
      <c r="I41" s="15">
        <v>23022</v>
      </c>
      <c r="J41" s="22">
        <v>4113.746947</v>
      </c>
      <c r="K41" s="16">
        <v>36718</v>
      </c>
      <c r="L41" s="28">
        <v>27327.793224</v>
      </c>
      <c r="M41" s="16">
        <v>33046</v>
      </c>
      <c r="N41" s="28">
        <v>19437.430856</v>
      </c>
      <c r="O41" s="31">
        <v>2</v>
      </c>
      <c r="P41" s="16">
        <v>0</v>
      </c>
      <c r="Q41" s="31">
        <v>0</v>
      </c>
      <c r="R41" s="16">
        <v>2032</v>
      </c>
      <c r="S41" s="40">
        <v>766.653331</v>
      </c>
      <c r="T41" s="20">
        <f t="shared" si="2"/>
        <v>111579</v>
      </c>
      <c r="U41" s="28">
        <f t="shared" si="3"/>
        <v>60744.86338291</v>
      </c>
    </row>
    <row r="42" spans="2:21" ht="18">
      <c r="B42" s="25" t="s">
        <v>33</v>
      </c>
      <c r="C42" s="15">
        <v>80457</v>
      </c>
      <c r="D42" s="22">
        <v>30946.33275072</v>
      </c>
      <c r="E42" s="15">
        <v>4034</v>
      </c>
      <c r="F42" s="22">
        <v>3810.033456</v>
      </c>
      <c r="G42" s="15">
        <v>1151</v>
      </c>
      <c r="H42" s="22">
        <v>177.259053</v>
      </c>
      <c r="I42" s="15">
        <v>6273</v>
      </c>
      <c r="J42" s="22">
        <v>1322.373851</v>
      </c>
      <c r="K42" s="16">
        <v>62601</v>
      </c>
      <c r="L42" s="28">
        <v>44123.047624</v>
      </c>
      <c r="M42" s="16">
        <v>65423</v>
      </c>
      <c r="N42" s="28">
        <v>32228.241524</v>
      </c>
      <c r="O42" s="31">
        <v>0</v>
      </c>
      <c r="P42" s="16">
        <v>0</v>
      </c>
      <c r="Q42" s="31">
        <v>0</v>
      </c>
      <c r="R42" s="16">
        <v>28755</v>
      </c>
      <c r="S42" s="40">
        <v>7894.966911809999</v>
      </c>
      <c r="T42" s="20">
        <f t="shared" si="2"/>
        <v>248694</v>
      </c>
      <c r="U42" s="28">
        <f t="shared" si="3"/>
        <v>120502.25517053</v>
      </c>
    </row>
    <row r="43" spans="2:21" ht="18">
      <c r="B43" s="25" t="s">
        <v>34</v>
      </c>
      <c r="C43" s="15">
        <v>972441</v>
      </c>
      <c r="D43" s="22">
        <v>114119.18531649005</v>
      </c>
      <c r="E43" s="15">
        <v>5391</v>
      </c>
      <c r="F43" s="22">
        <v>3469.108689</v>
      </c>
      <c r="G43" s="15">
        <v>131</v>
      </c>
      <c r="H43" s="22">
        <v>24.244781</v>
      </c>
      <c r="I43" s="15">
        <v>5285</v>
      </c>
      <c r="J43" s="22">
        <v>1834.274786</v>
      </c>
      <c r="K43" s="16">
        <v>154755</v>
      </c>
      <c r="L43" s="28">
        <v>69987.887309</v>
      </c>
      <c r="M43" s="16">
        <v>154355</v>
      </c>
      <c r="N43" s="28">
        <v>63054.465918</v>
      </c>
      <c r="O43" s="31">
        <v>0</v>
      </c>
      <c r="P43" s="16">
        <v>0</v>
      </c>
      <c r="Q43" s="31">
        <v>0</v>
      </c>
      <c r="R43" s="16">
        <v>89912</v>
      </c>
      <c r="S43" s="40">
        <v>22781.83167747</v>
      </c>
      <c r="T43" s="20">
        <f t="shared" si="2"/>
        <v>1382270</v>
      </c>
      <c r="U43" s="28">
        <f t="shared" si="3"/>
        <v>275270.99847696006</v>
      </c>
    </row>
    <row r="44" spans="2:21" ht="18">
      <c r="B44" s="25" t="s">
        <v>35</v>
      </c>
      <c r="C44" s="15">
        <v>2297</v>
      </c>
      <c r="D44" s="22">
        <v>185.24788789</v>
      </c>
      <c r="E44" s="15">
        <v>28</v>
      </c>
      <c r="F44" s="22">
        <v>55.8538</v>
      </c>
      <c r="G44" s="15">
        <v>0</v>
      </c>
      <c r="H44" s="22">
        <v>0</v>
      </c>
      <c r="I44" s="15">
        <v>1699</v>
      </c>
      <c r="J44" s="22">
        <v>275.70105</v>
      </c>
      <c r="K44" s="16">
        <v>609</v>
      </c>
      <c r="L44" s="28">
        <v>385.620458</v>
      </c>
      <c r="M44" s="16">
        <v>189</v>
      </c>
      <c r="N44" s="28">
        <v>110.64503</v>
      </c>
      <c r="O44" s="31">
        <v>0</v>
      </c>
      <c r="P44" s="16">
        <v>0</v>
      </c>
      <c r="Q44" s="31">
        <v>0</v>
      </c>
      <c r="R44" s="16">
        <v>7</v>
      </c>
      <c r="S44" s="40">
        <v>4.881639</v>
      </c>
      <c r="T44" s="20">
        <f t="shared" si="2"/>
        <v>4829</v>
      </c>
      <c r="U44" s="28">
        <f t="shared" si="3"/>
        <v>1017.94986489</v>
      </c>
    </row>
    <row r="45" spans="2:21" ht="18">
      <c r="B45" s="25" t="s">
        <v>36</v>
      </c>
      <c r="C45" s="15">
        <v>2150</v>
      </c>
      <c r="D45" s="22">
        <v>1158.96365513</v>
      </c>
      <c r="E45" s="15">
        <v>905</v>
      </c>
      <c r="F45" s="22">
        <v>510.608402</v>
      </c>
      <c r="G45" s="15">
        <v>0</v>
      </c>
      <c r="H45" s="22">
        <v>0</v>
      </c>
      <c r="I45" s="15">
        <v>150</v>
      </c>
      <c r="J45" s="22">
        <v>52.631775</v>
      </c>
      <c r="K45" s="16">
        <v>4841</v>
      </c>
      <c r="L45" s="28">
        <v>3510.004886</v>
      </c>
      <c r="M45" s="16">
        <v>3997</v>
      </c>
      <c r="N45" s="28">
        <v>2332.89278</v>
      </c>
      <c r="O45" s="31">
        <v>0</v>
      </c>
      <c r="P45" s="16">
        <v>0</v>
      </c>
      <c r="Q45" s="31">
        <v>0</v>
      </c>
      <c r="R45" s="16">
        <v>377</v>
      </c>
      <c r="S45" s="40">
        <v>116.71538</v>
      </c>
      <c r="T45" s="20">
        <f t="shared" si="2"/>
        <v>12420</v>
      </c>
      <c r="U45" s="28">
        <f t="shared" si="3"/>
        <v>7681.81687813</v>
      </c>
    </row>
    <row r="46" spans="2:21" ht="18">
      <c r="B46" s="25" t="s">
        <v>37</v>
      </c>
      <c r="C46" s="15">
        <v>236930</v>
      </c>
      <c r="D46" s="22">
        <v>32070.19268215999</v>
      </c>
      <c r="E46" s="15">
        <v>6451</v>
      </c>
      <c r="F46" s="22">
        <v>2580.403429</v>
      </c>
      <c r="G46" s="15">
        <v>114</v>
      </c>
      <c r="H46" s="22">
        <v>18.44022</v>
      </c>
      <c r="I46" s="15">
        <v>41697</v>
      </c>
      <c r="J46" s="22">
        <v>7236.771244</v>
      </c>
      <c r="K46" s="16">
        <v>70342</v>
      </c>
      <c r="L46" s="28">
        <v>37085.302841</v>
      </c>
      <c r="M46" s="16">
        <v>58888</v>
      </c>
      <c r="N46" s="28">
        <v>28945.629933</v>
      </c>
      <c r="O46" s="31">
        <v>0</v>
      </c>
      <c r="P46" s="16">
        <v>0</v>
      </c>
      <c r="Q46" s="31">
        <v>0</v>
      </c>
      <c r="R46" s="16">
        <v>42414</v>
      </c>
      <c r="S46" s="40">
        <v>11963.79530585</v>
      </c>
      <c r="T46" s="20">
        <f t="shared" si="2"/>
        <v>456836</v>
      </c>
      <c r="U46" s="28">
        <f t="shared" si="3"/>
        <v>119900.53565500998</v>
      </c>
    </row>
    <row r="47" spans="2:21" ht="18">
      <c r="B47" s="25" t="s">
        <v>38</v>
      </c>
      <c r="C47" s="15">
        <v>9566</v>
      </c>
      <c r="D47" s="22">
        <v>4180.37525631</v>
      </c>
      <c r="E47" s="15">
        <v>781</v>
      </c>
      <c r="F47" s="22">
        <v>421.575158</v>
      </c>
      <c r="G47" s="15">
        <v>299</v>
      </c>
      <c r="H47" s="22">
        <v>45.8595</v>
      </c>
      <c r="I47" s="15">
        <v>1273</v>
      </c>
      <c r="J47" s="22">
        <v>317.350472</v>
      </c>
      <c r="K47" s="16">
        <v>16530</v>
      </c>
      <c r="L47" s="28">
        <v>9977.459676</v>
      </c>
      <c r="M47" s="16">
        <v>18249</v>
      </c>
      <c r="N47" s="28">
        <v>6379.841339</v>
      </c>
      <c r="O47" s="31">
        <v>0</v>
      </c>
      <c r="P47" s="16">
        <v>0</v>
      </c>
      <c r="Q47" s="31">
        <v>0</v>
      </c>
      <c r="R47" s="16">
        <v>6209</v>
      </c>
      <c r="S47" s="40">
        <v>1631.97139912</v>
      </c>
      <c r="T47" s="20">
        <f t="shared" si="2"/>
        <v>52907</v>
      </c>
      <c r="U47" s="28">
        <f t="shared" si="3"/>
        <v>22954.43280043</v>
      </c>
    </row>
    <row r="48" spans="2:21" ht="18">
      <c r="B48" s="25" t="s">
        <v>39</v>
      </c>
      <c r="C48" s="15">
        <v>82026</v>
      </c>
      <c r="D48" s="22">
        <v>27113.838944540003</v>
      </c>
      <c r="E48" s="15">
        <v>4376</v>
      </c>
      <c r="F48" s="22">
        <v>4010.652246</v>
      </c>
      <c r="G48" s="15">
        <v>2126</v>
      </c>
      <c r="H48" s="22">
        <v>275.570217</v>
      </c>
      <c r="I48" s="15">
        <v>8788</v>
      </c>
      <c r="J48" s="22">
        <v>2606.663465</v>
      </c>
      <c r="K48" s="16">
        <v>52330</v>
      </c>
      <c r="L48" s="28">
        <v>36878.943666</v>
      </c>
      <c r="M48" s="16">
        <v>58679</v>
      </c>
      <c r="N48" s="28">
        <v>26846.114917</v>
      </c>
      <c r="O48" s="31">
        <v>0</v>
      </c>
      <c r="P48" s="16">
        <v>0</v>
      </c>
      <c r="Q48" s="31">
        <v>0</v>
      </c>
      <c r="R48" s="16">
        <v>25782</v>
      </c>
      <c r="S48" s="40">
        <v>6849.87513308</v>
      </c>
      <c r="T48" s="20">
        <f t="shared" si="2"/>
        <v>234107</v>
      </c>
      <c r="U48" s="28">
        <f t="shared" si="3"/>
        <v>104581.65858862</v>
      </c>
    </row>
    <row r="49" spans="2:21" ht="18">
      <c r="B49" s="25" t="s">
        <v>40</v>
      </c>
      <c r="C49" s="15">
        <v>306157</v>
      </c>
      <c r="D49" s="22">
        <v>40006.553594790006</v>
      </c>
      <c r="E49" s="15">
        <v>2509</v>
      </c>
      <c r="F49" s="22">
        <v>1804.414614</v>
      </c>
      <c r="G49" s="15">
        <v>54</v>
      </c>
      <c r="H49" s="22">
        <v>8.047746</v>
      </c>
      <c r="I49" s="15">
        <v>4485</v>
      </c>
      <c r="J49" s="22">
        <v>1494.347768</v>
      </c>
      <c r="K49" s="16">
        <v>51381</v>
      </c>
      <c r="L49" s="28">
        <v>32031.051328</v>
      </c>
      <c r="M49" s="16">
        <v>56468</v>
      </c>
      <c r="N49" s="28">
        <v>23847.691904</v>
      </c>
      <c r="O49" s="31">
        <v>0</v>
      </c>
      <c r="P49" s="16">
        <v>0</v>
      </c>
      <c r="Q49" s="31">
        <v>0</v>
      </c>
      <c r="R49" s="16">
        <v>54487</v>
      </c>
      <c r="S49" s="40">
        <v>16015.70393817</v>
      </c>
      <c r="T49" s="20">
        <f t="shared" si="2"/>
        <v>475541</v>
      </c>
      <c r="U49" s="28">
        <f t="shared" si="3"/>
        <v>115207.81089296001</v>
      </c>
    </row>
    <row r="50" spans="2:21" ht="18">
      <c r="B50" s="25" t="s">
        <v>41</v>
      </c>
      <c r="C50" s="15">
        <v>114289</v>
      </c>
      <c r="D50" s="22">
        <v>21098.91060147001</v>
      </c>
      <c r="E50" s="15">
        <v>7391</v>
      </c>
      <c r="F50" s="22">
        <v>4490.150561</v>
      </c>
      <c r="G50" s="15">
        <v>11</v>
      </c>
      <c r="H50" s="22">
        <v>3.465092</v>
      </c>
      <c r="I50" s="15">
        <v>9930</v>
      </c>
      <c r="J50" s="22">
        <v>1981.972215</v>
      </c>
      <c r="K50" s="16">
        <v>47931</v>
      </c>
      <c r="L50" s="28">
        <v>36820.932804</v>
      </c>
      <c r="M50" s="16">
        <v>62850</v>
      </c>
      <c r="N50" s="28">
        <v>26880.067947</v>
      </c>
      <c r="O50" s="31">
        <v>0</v>
      </c>
      <c r="P50" s="16">
        <v>0</v>
      </c>
      <c r="Q50" s="31">
        <v>0</v>
      </c>
      <c r="R50" s="16">
        <v>27116</v>
      </c>
      <c r="S50" s="40">
        <v>7929.19410825</v>
      </c>
      <c r="T50" s="20">
        <f t="shared" si="2"/>
        <v>269518</v>
      </c>
      <c r="U50" s="28">
        <f t="shared" si="3"/>
        <v>99204.69332872001</v>
      </c>
    </row>
    <row r="51" spans="2:21" ht="18">
      <c r="B51" s="25" t="s">
        <v>42</v>
      </c>
      <c r="C51" s="15">
        <v>94055</v>
      </c>
      <c r="D51" s="22">
        <v>31009.0094788</v>
      </c>
      <c r="E51" s="15">
        <v>4308</v>
      </c>
      <c r="F51" s="22">
        <v>2672.621524</v>
      </c>
      <c r="G51" s="15">
        <v>23</v>
      </c>
      <c r="H51" s="22">
        <v>4.657698</v>
      </c>
      <c r="I51" s="15">
        <v>38928</v>
      </c>
      <c r="J51" s="22">
        <v>5809.762884</v>
      </c>
      <c r="K51" s="16">
        <v>60959</v>
      </c>
      <c r="L51" s="28">
        <v>36087.152741</v>
      </c>
      <c r="M51" s="16">
        <v>60059</v>
      </c>
      <c r="N51" s="28">
        <v>32123.824754</v>
      </c>
      <c r="O51" s="31">
        <v>0</v>
      </c>
      <c r="P51" s="16">
        <v>0</v>
      </c>
      <c r="Q51" s="31">
        <v>0</v>
      </c>
      <c r="R51" s="16">
        <v>49968</v>
      </c>
      <c r="S51" s="40">
        <v>15067.781385970002</v>
      </c>
      <c r="T51" s="20">
        <f t="shared" si="2"/>
        <v>308300</v>
      </c>
      <c r="U51" s="28">
        <f t="shared" si="3"/>
        <v>122774.81046577</v>
      </c>
    </row>
    <row r="52" spans="2:21" ht="18">
      <c r="B52" s="25" t="s">
        <v>43</v>
      </c>
      <c r="C52" s="15">
        <v>4787</v>
      </c>
      <c r="D52" s="22">
        <v>2343.26560826</v>
      </c>
      <c r="E52" s="15">
        <v>3167</v>
      </c>
      <c r="F52" s="22">
        <v>2233.554226</v>
      </c>
      <c r="G52" s="15">
        <v>0</v>
      </c>
      <c r="H52" s="22">
        <v>0</v>
      </c>
      <c r="I52" s="15">
        <v>1649</v>
      </c>
      <c r="J52" s="22">
        <v>683.3222</v>
      </c>
      <c r="K52" s="16">
        <v>17131</v>
      </c>
      <c r="L52" s="28">
        <v>12999.609539</v>
      </c>
      <c r="M52" s="16">
        <v>17543</v>
      </c>
      <c r="N52" s="28">
        <v>8961.195562</v>
      </c>
      <c r="O52" s="31">
        <v>0</v>
      </c>
      <c r="P52" s="16">
        <v>0</v>
      </c>
      <c r="Q52" s="31">
        <v>0</v>
      </c>
      <c r="R52" s="16">
        <v>1922</v>
      </c>
      <c r="S52" s="40">
        <v>559.0476107000001</v>
      </c>
      <c r="T52" s="20">
        <f t="shared" si="2"/>
        <v>46199</v>
      </c>
      <c r="U52" s="28">
        <f t="shared" si="3"/>
        <v>27779.99474596</v>
      </c>
    </row>
    <row r="53" spans="2:21" ht="18">
      <c r="B53" s="25" t="s">
        <v>44</v>
      </c>
      <c r="C53" s="15">
        <v>47464</v>
      </c>
      <c r="D53" s="22">
        <v>18956.356324739998</v>
      </c>
      <c r="E53" s="15">
        <v>1901</v>
      </c>
      <c r="F53" s="22">
        <v>1377.563008</v>
      </c>
      <c r="G53" s="15">
        <v>89</v>
      </c>
      <c r="H53" s="22">
        <v>31.605741</v>
      </c>
      <c r="I53" s="15">
        <v>4248</v>
      </c>
      <c r="J53" s="22">
        <v>1818.123559</v>
      </c>
      <c r="K53" s="16">
        <v>34821</v>
      </c>
      <c r="L53" s="28">
        <v>23622.331197</v>
      </c>
      <c r="M53" s="16">
        <v>31552</v>
      </c>
      <c r="N53" s="28">
        <v>14956.187294</v>
      </c>
      <c r="O53" s="31">
        <v>0</v>
      </c>
      <c r="P53" s="16">
        <v>0</v>
      </c>
      <c r="Q53" s="31">
        <v>0</v>
      </c>
      <c r="R53" s="16">
        <v>16896</v>
      </c>
      <c r="S53" s="40">
        <v>4874.418352</v>
      </c>
      <c r="T53" s="20">
        <f t="shared" si="2"/>
        <v>136971</v>
      </c>
      <c r="U53" s="28">
        <f t="shared" si="3"/>
        <v>65636.58547574</v>
      </c>
    </row>
    <row r="54" spans="2:21" ht="18">
      <c r="B54" s="25" t="s">
        <v>45</v>
      </c>
      <c r="C54" s="15">
        <v>57631</v>
      </c>
      <c r="D54" s="22">
        <v>28224.826635130004</v>
      </c>
      <c r="E54" s="15">
        <v>1843</v>
      </c>
      <c r="F54" s="22">
        <v>1091.152289</v>
      </c>
      <c r="G54" s="15">
        <v>61</v>
      </c>
      <c r="H54" s="22">
        <v>19.843243</v>
      </c>
      <c r="I54" s="15">
        <v>8498</v>
      </c>
      <c r="J54" s="22">
        <v>2107.708744</v>
      </c>
      <c r="K54" s="16">
        <v>37114</v>
      </c>
      <c r="L54" s="28">
        <v>22466.034886</v>
      </c>
      <c r="M54" s="16">
        <v>34193</v>
      </c>
      <c r="N54" s="28">
        <v>13119.772193</v>
      </c>
      <c r="O54" s="31">
        <v>0</v>
      </c>
      <c r="P54" s="16">
        <v>0</v>
      </c>
      <c r="Q54" s="31">
        <v>0</v>
      </c>
      <c r="R54" s="16">
        <v>40503</v>
      </c>
      <c r="S54" s="40">
        <v>11535.754332049999</v>
      </c>
      <c r="T54" s="20">
        <f t="shared" si="2"/>
        <v>179843</v>
      </c>
      <c r="U54" s="28">
        <f t="shared" si="3"/>
        <v>78565.09232218</v>
      </c>
    </row>
    <row r="55" spans="2:21" ht="18">
      <c r="B55" s="25" t="s">
        <v>46</v>
      </c>
      <c r="C55" s="15">
        <v>307914</v>
      </c>
      <c r="D55" s="22">
        <v>71619.43594743997</v>
      </c>
      <c r="E55" s="15">
        <v>9753</v>
      </c>
      <c r="F55" s="22">
        <v>5668.489719</v>
      </c>
      <c r="G55" s="15">
        <v>5</v>
      </c>
      <c r="H55" s="22">
        <v>2.623912</v>
      </c>
      <c r="I55" s="15">
        <v>2945</v>
      </c>
      <c r="J55" s="22">
        <v>1082.947992</v>
      </c>
      <c r="K55" s="16">
        <v>113637</v>
      </c>
      <c r="L55" s="28">
        <v>65856.931074</v>
      </c>
      <c r="M55" s="16">
        <v>129684</v>
      </c>
      <c r="N55" s="28">
        <v>59993.173438</v>
      </c>
      <c r="O55" s="31">
        <v>0</v>
      </c>
      <c r="P55" s="16">
        <v>0</v>
      </c>
      <c r="Q55" s="31">
        <v>0</v>
      </c>
      <c r="R55" s="16">
        <v>80651</v>
      </c>
      <c r="S55" s="40">
        <v>23119.847484809998</v>
      </c>
      <c r="T55" s="20">
        <f t="shared" si="2"/>
        <v>644589</v>
      </c>
      <c r="U55" s="28">
        <f t="shared" si="3"/>
        <v>227343.44956724995</v>
      </c>
    </row>
    <row r="56" spans="2:21" ht="18">
      <c r="B56" s="25" t="s">
        <v>47</v>
      </c>
      <c r="C56" s="15">
        <v>68361</v>
      </c>
      <c r="D56" s="22">
        <v>15466.48331725</v>
      </c>
      <c r="E56" s="15">
        <v>2459</v>
      </c>
      <c r="F56" s="22">
        <v>1737.352411</v>
      </c>
      <c r="G56" s="15">
        <v>909</v>
      </c>
      <c r="H56" s="22">
        <v>132.884553</v>
      </c>
      <c r="I56" s="15">
        <v>3370</v>
      </c>
      <c r="J56" s="22">
        <v>652.303507</v>
      </c>
      <c r="K56" s="16">
        <v>33777</v>
      </c>
      <c r="L56" s="28">
        <v>24225.14938</v>
      </c>
      <c r="M56" s="16">
        <v>39090</v>
      </c>
      <c r="N56" s="28">
        <v>17288.418714</v>
      </c>
      <c r="O56" s="31">
        <v>1</v>
      </c>
      <c r="P56" s="16">
        <v>0</v>
      </c>
      <c r="Q56" s="31">
        <v>0</v>
      </c>
      <c r="R56" s="16">
        <v>14102</v>
      </c>
      <c r="S56" s="40">
        <v>3762.01219717</v>
      </c>
      <c r="T56" s="20">
        <f t="shared" si="2"/>
        <v>162069</v>
      </c>
      <c r="U56" s="28">
        <f t="shared" si="3"/>
        <v>63264.604079419994</v>
      </c>
    </row>
    <row r="57" spans="2:21" ht="18">
      <c r="B57" s="25" t="s">
        <v>48</v>
      </c>
      <c r="C57" s="15">
        <v>154481</v>
      </c>
      <c r="D57" s="22">
        <v>37892.55899164001</v>
      </c>
      <c r="E57" s="15">
        <v>3990</v>
      </c>
      <c r="F57" s="22">
        <v>2017.336983</v>
      </c>
      <c r="G57" s="15">
        <v>42</v>
      </c>
      <c r="H57" s="22">
        <v>8.791668</v>
      </c>
      <c r="I57" s="15">
        <v>36835</v>
      </c>
      <c r="J57" s="22">
        <v>6123.542004</v>
      </c>
      <c r="K57" s="16">
        <v>60846</v>
      </c>
      <c r="L57" s="28">
        <v>31643.233269</v>
      </c>
      <c r="M57" s="16">
        <v>63432</v>
      </c>
      <c r="N57" s="28">
        <v>24853.061723</v>
      </c>
      <c r="O57" s="31">
        <v>0</v>
      </c>
      <c r="P57" s="16">
        <v>0</v>
      </c>
      <c r="Q57" s="31">
        <v>0</v>
      </c>
      <c r="R57" s="16">
        <v>35480</v>
      </c>
      <c r="S57" s="40">
        <v>10261.658049700001</v>
      </c>
      <c r="T57" s="20">
        <f t="shared" si="2"/>
        <v>355106</v>
      </c>
      <c r="U57" s="28">
        <f t="shared" si="3"/>
        <v>112800.18268834002</v>
      </c>
    </row>
    <row r="58" spans="2:21" ht="18">
      <c r="B58" s="25" t="s">
        <v>49</v>
      </c>
      <c r="C58" s="15">
        <v>1024779</v>
      </c>
      <c r="D58" s="22">
        <v>171323.61917993007</v>
      </c>
      <c r="E58" s="15">
        <v>7061</v>
      </c>
      <c r="F58" s="22">
        <v>4781.967834</v>
      </c>
      <c r="G58" s="15">
        <v>425</v>
      </c>
      <c r="H58" s="22">
        <v>90.080392</v>
      </c>
      <c r="I58" s="15">
        <v>19550</v>
      </c>
      <c r="J58" s="22">
        <v>6619.743965</v>
      </c>
      <c r="K58" s="16">
        <v>199726</v>
      </c>
      <c r="L58" s="28">
        <v>121137.59394</v>
      </c>
      <c r="M58" s="16">
        <v>241945</v>
      </c>
      <c r="N58" s="28">
        <v>102336.410854</v>
      </c>
      <c r="O58" s="31">
        <v>0</v>
      </c>
      <c r="P58" s="16">
        <v>0</v>
      </c>
      <c r="Q58" s="31">
        <v>0</v>
      </c>
      <c r="R58" s="16">
        <v>177179</v>
      </c>
      <c r="S58" s="40">
        <v>47160.91676379</v>
      </c>
      <c r="T58" s="20">
        <f t="shared" si="2"/>
        <v>1670665</v>
      </c>
      <c r="U58" s="28">
        <f t="shared" si="3"/>
        <v>453450.3329287201</v>
      </c>
    </row>
    <row r="59" spans="2:21" ht="18">
      <c r="B59" s="25" t="s">
        <v>50</v>
      </c>
      <c r="C59" s="15">
        <v>366</v>
      </c>
      <c r="D59" s="22">
        <v>168.05076236000002</v>
      </c>
      <c r="E59" s="15">
        <v>310</v>
      </c>
      <c r="F59" s="22">
        <v>185.352636</v>
      </c>
      <c r="G59" s="15">
        <v>0</v>
      </c>
      <c r="H59" s="22">
        <v>0</v>
      </c>
      <c r="I59" s="15">
        <v>941</v>
      </c>
      <c r="J59" s="22">
        <v>185.79395</v>
      </c>
      <c r="K59" s="16">
        <v>1117</v>
      </c>
      <c r="L59" s="28">
        <v>834.119595</v>
      </c>
      <c r="M59" s="16">
        <v>1356</v>
      </c>
      <c r="N59" s="28">
        <v>863.98913</v>
      </c>
      <c r="O59" s="31">
        <v>0</v>
      </c>
      <c r="P59" s="16">
        <v>0</v>
      </c>
      <c r="Q59" s="31">
        <v>0</v>
      </c>
      <c r="R59" s="16">
        <v>59</v>
      </c>
      <c r="S59" s="40">
        <v>39.106023</v>
      </c>
      <c r="T59" s="20">
        <f t="shared" si="2"/>
        <v>4149</v>
      </c>
      <c r="U59" s="28">
        <f t="shared" si="3"/>
        <v>2276.41209636</v>
      </c>
    </row>
    <row r="60" spans="2:21" ht="18">
      <c r="B60" s="25" t="s">
        <v>51</v>
      </c>
      <c r="C60" s="15">
        <v>501</v>
      </c>
      <c r="D60" s="22">
        <v>323.84566888</v>
      </c>
      <c r="E60" s="15">
        <v>170</v>
      </c>
      <c r="F60" s="22">
        <v>168.248269</v>
      </c>
      <c r="G60" s="15">
        <v>0</v>
      </c>
      <c r="H60" s="22">
        <v>0</v>
      </c>
      <c r="I60" s="15">
        <v>0</v>
      </c>
      <c r="J60" s="22">
        <v>0</v>
      </c>
      <c r="K60" s="16">
        <v>1881</v>
      </c>
      <c r="L60" s="28">
        <v>1457.803726</v>
      </c>
      <c r="M60" s="16">
        <v>1470</v>
      </c>
      <c r="N60" s="28">
        <v>1041.286005</v>
      </c>
      <c r="O60" s="31">
        <v>0</v>
      </c>
      <c r="P60" s="16">
        <v>0</v>
      </c>
      <c r="Q60" s="31">
        <v>0</v>
      </c>
      <c r="R60" s="16">
        <v>50</v>
      </c>
      <c r="S60" s="41">
        <v>26.3842</v>
      </c>
      <c r="T60" s="20">
        <f t="shared" si="2"/>
        <v>4072</v>
      </c>
      <c r="U60" s="28">
        <f t="shared" si="3"/>
        <v>3017.56786888</v>
      </c>
    </row>
    <row r="61" spans="2:22" ht="18">
      <c r="B61" s="18" t="s">
        <v>0</v>
      </c>
      <c r="C61" s="33">
        <f aca="true" t="shared" si="4" ref="C61:U61">SUM(C28:C60)</f>
        <v>8432682</v>
      </c>
      <c r="D61" s="34">
        <f t="shared" si="4"/>
        <v>1638373.7070822897</v>
      </c>
      <c r="E61" s="33">
        <f t="shared" si="4"/>
        <v>200052</v>
      </c>
      <c r="F61" s="34">
        <f t="shared" si="4"/>
        <v>129758.026214</v>
      </c>
      <c r="G61" s="33">
        <f t="shared" si="4"/>
        <v>22717</v>
      </c>
      <c r="H61" s="34">
        <f t="shared" si="4"/>
        <v>3142.875454999999</v>
      </c>
      <c r="I61" s="33">
        <f t="shared" si="4"/>
        <v>456437</v>
      </c>
      <c r="J61" s="34">
        <f t="shared" si="4"/>
        <v>97359.34617600004</v>
      </c>
      <c r="K61" s="33">
        <f t="shared" si="4"/>
        <v>2713885</v>
      </c>
      <c r="L61" s="34">
        <f t="shared" si="4"/>
        <v>1528228.0021540006</v>
      </c>
      <c r="M61" s="33">
        <f t="shared" si="4"/>
        <v>3021386</v>
      </c>
      <c r="N61" s="34">
        <f t="shared" si="4"/>
        <v>1253860.4485679993</v>
      </c>
      <c r="O61" s="33">
        <f t="shared" si="4"/>
        <v>51</v>
      </c>
      <c r="P61" s="33">
        <f t="shared" si="4"/>
        <v>1</v>
      </c>
      <c r="Q61" s="33">
        <f t="shared" si="4"/>
        <v>49</v>
      </c>
      <c r="R61" s="33">
        <f t="shared" si="4"/>
        <v>1822258</v>
      </c>
      <c r="S61" s="34">
        <f t="shared" si="4"/>
        <v>560557.12895818</v>
      </c>
      <c r="T61" s="33">
        <f t="shared" si="4"/>
        <v>16669518</v>
      </c>
      <c r="U61" s="19">
        <f t="shared" si="4"/>
        <v>5211279.53460747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56" t="s">
        <v>67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2:23" ht="72">
      <c r="B64" s="4"/>
      <c r="C64" s="62"/>
      <c r="D64" s="63"/>
      <c r="E64" s="59" t="s">
        <v>1</v>
      </c>
      <c r="F64" s="60"/>
      <c r="G64" s="57" t="s">
        <v>2</v>
      </c>
      <c r="H64" s="58"/>
      <c r="I64" s="57" t="s">
        <v>6</v>
      </c>
      <c r="J64" s="58"/>
      <c r="K64" s="57" t="s">
        <v>62</v>
      </c>
      <c r="L64" s="58"/>
      <c r="M64" s="57" t="s">
        <v>68</v>
      </c>
      <c r="N64" s="58"/>
      <c r="O64" s="57" t="s">
        <v>69</v>
      </c>
      <c r="P64" s="58"/>
      <c r="Q64" s="48" t="s">
        <v>65</v>
      </c>
      <c r="R64" s="48" t="s">
        <v>66</v>
      </c>
      <c r="S64" s="48" t="s">
        <v>3</v>
      </c>
      <c r="T64" s="55" t="s">
        <v>7</v>
      </c>
      <c r="U64" s="55"/>
      <c r="V64" s="57" t="s">
        <v>0</v>
      </c>
      <c r="W64" s="58"/>
    </row>
    <row r="65" spans="2:23" ht="18">
      <c r="B65" s="4" t="s">
        <v>12</v>
      </c>
      <c r="C65" s="64" t="s">
        <v>70</v>
      </c>
      <c r="D65" s="65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8</v>
      </c>
      <c r="C66" s="66" t="s">
        <v>71</v>
      </c>
      <c r="D66" s="67"/>
      <c r="E66" s="15">
        <v>717811</v>
      </c>
      <c r="F66" s="22">
        <v>129844.818749</v>
      </c>
      <c r="G66" s="15">
        <v>15</v>
      </c>
      <c r="H66" s="22">
        <v>84.757986</v>
      </c>
      <c r="I66" s="15">
        <v>0</v>
      </c>
      <c r="J66" s="22">
        <v>0</v>
      </c>
      <c r="K66" s="15">
        <v>0</v>
      </c>
      <c r="L66" s="21">
        <v>0</v>
      </c>
      <c r="M66" s="16">
        <v>3841</v>
      </c>
      <c r="N66" s="28">
        <v>2801.427749</v>
      </c>
      <c r="O66" s="16">
        <v>19518</v>
      </c>
      <c r="P66" s="28">
        <v>4833.845656</v>
      </c>
      <c r="Q66" s="31">
        <v>0</v>
      </c>
      <c r="R66" s="16">
        <v>0</v>
      </c>
      <c r="S66" s="31">
        <v>0</v>
      </c>
      <c r="T66" s="16">
        <v>1023</v>
      </c>
      <c r="U66" s="27">
        <v>227.735895</v>
      </c>
      <c r="V66" s="37">
        <f>E66+G66+I66+K66+M66+O66+Q66+R66+S66+T66</f>
        <v>742208</v>
      </c>
      <c r="W66" s="28">
        <f>F66+H66+J66+L66+N66+P66+U66</f>
        <v>137792.586035</v>
      </c>
    </row>
    <row r="67" spans="1:23" ht="18">
      <c r="A67" s="40"/>
      <c r="B67" s="50" t="s">
        <v>8</v>
      </c>
      <c r="C67" s="68" t="s">
        <v>72</v>
      </c>
      <c r="D67" s="69"/>
      <c r="E67" s="15">
        <v>76480</v>
      </c>
      <c r="F67" s="22">
        <v>11329.839074</v>
      </c>
      <c r="G67" s="15">
        <v>41274</v>
      </c>
      <c r="H67" s="22">
        <v>15068.964292</v>
      </c>
      <c r="I67" s="15">
        <v>0</v>
      </c>
      <c r="J67" s="22">
        <v>0</v>
      </c>
      <c r="K67" s="15">
        <v>61330</v>
      </c>
      <c r="L67" s="22">
        <v>18956.01494</v>
      </c>
      <c r="M67" s="16">
        <v>42155</v>
      </c>
      <c r="N67" s="28">
        <v>12399.800705</v>
      </c>
      <c r="O67" s="16">
        <v>139162</v>
      </c>
      <c r="P67" s="28">
        <v>24368.867395</v>
      </c>
      <c r="Q67" s="31">
        <v>3</v>
      </c>
      <c r="R67" s="16">
        <v>0</v>
      </c>
      <c r="S67" s="31">
        <v>0</v>
      </c>
      <c r="T67" s="16">
        <v>9758</v>
      </c>
      <c r="U67" s="28">
        <v>1985.741626</v>
      </c>
      <c r="V67" s="20">
        <f aca="true" t="shared" si="5" ref="V67:V115">E67+G67+I67+K67+M67+O67+Q67+R67+S67+T67</f>
        <v>370162</v>
      </c>
      <c r="W67" s="28">
        <f aca="true" t="shared" si="6" ref="W67:W115">F67+H67+J67+L67+N67+P67+U67</f>
        <v>84109.22803200001</v>
      </c>
    </row>
    <row r="68" spans="1:23" ht="18">
      <c r="A68" s="40"/>
      <c r="B68" s="50" t="s">
        <v>8</v>
      </c>
      <c r="C68" s="68" t="s">
        <v>73</v>
      </c>
      <c r="D68" s="69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15</v>
      </c>
      <c r="N68" s="28">
        <v>5.013</v>
      </c>
      <c r="O68" s="16">
        <v>61</v>
      </c>
      <c r="P68" s="28">
        <v>15.915142</v>
      </c>
      <c r="Q68" s="31">
        <v>0</v>
      </c>
      <c r="R68" s="16">
        <v>0</v>
      </c>
      <c r="S68" s="31">
        <v>0</v>
      </c>
      <c r="T68" s="16">
        <v>12173</v>
      </c>
      <c r="U68" s="28">
        <v>2685.5158497599987</v>
      </c>
      <c r="V68" s="20">
        <f t="shared" si="5"/>
        <v>12249</v>
      </c>
      <c r="W68" s="28">
        <f t="shared" si="6"/>
        <v>2706.443991759999</v>
      </c>
    </row>
    <row r="69" spans="1:23" ht="18">
      <c r="A69" s="40"/>
      <c r="B69" s="50" t="s">
        <v>8</v>
      </c>
      <c r="C69" s="68" t="s">
        <v>74</v>
      </c>
      <c r="D69" s="69"/>
      <c r="E69" s="15">
        <v>344868</v>
      </c>
      <c r="F69" s="22">
        <v>19020.783171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24010</v>
      </c>
      <c r="N69" s="28">
        <v>5543.110396</v>
      </c>
      <c r="O69" s="16">
        <v>10369</v>
      </c>
      <c r="P69" s="28">
        <v>3011.706261</v>
      </c>
      <c r="Q69" s="31">
        <v>0</v>
      </c>
      <c r="R69" s="16">
        <v>0</v>
      </c>
      <c r="S69" s="31">
        <v>0</v>
      </c>
      <c r="T69" s="16">
        <v>6615</v>
      </c>
      <c r="U69" s="28">
        <v>1724.80903</v>
      </c>
      <c r="V69" s="20">
        <f t="shared" si="5"/>
        <v>385862</v>
      </c>
      <c r="W69" s="28">
        <f t="shared" si="6"/>
        <v>29300.408858</v>
      </c>
    </row>
    <row r="70" spans="1:23" ht="18">
      <c r="A70" s="40"/>
      <c r="B70" s="50" t="s">
        <v>8</v>
      </c>
      <c r="C70" s="68" t="s">
        <v>75</v>
      </c>
      <c r="D70" s="69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8</v>
      </c>
      <c r="C71" s="68" t="s">
        <v>76</v>
      </c>
      <c r="D71" s="69"/>
      <c r="E71" s="15">
        <v>651112</v>
      </c>
      <c r="F71" s="22">
        <v>42717.37796878004</v>
      </c>
      <c r="G71" s="15">
        <v>0</v>
      </c>
      <c r="H71" s="22">
        <v>0</v>
      </c>
      <c r="I71" s="15">
        <v>0</v>
      </c>
      <c r="J71" s="22">
        <v>0</v>
      </c>
      <c r="K71" s="15">
        <v>307811</v>
      </c>
      <c r="L71" s="22">
        <v>48394.975031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958923</v>
      </c>
      <c r="W71" s="28">
        <f t="shared" si="6"/>
        <v>91112.35299978004</v>
      </c>
    </row>
    <row r="72" spans="1:23" ht="18">
      <c r="A72" s="40"/>
      <c r="B72" s="50" t="s">
        <v>8</v>
      </c>
      <c r="C72" s="68" t="s">
        <v>77</v>
      </c>
      <c r="D72" s="69"/>
      <c r="E72" s="15">
        <v>1031817</v>
      </c>
      <c r="F72" s="22">
        <v>163593.988702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36575</v>
      </c>
      <c r="N72" s="28">
        <v>29373.465017</v>
      </c>
      <c r="O72" s="16">
        <v>77812</v>
      </c>
      <c r="P72" s="28">
        <v>20801.19686</v>
      </c>
      <c r="Q72" s="31">
        <v>0</v>
      </c>
      <c r="R72" s="16">
        <v>0</v>
      </c>
      <c r="S72" s="31">
        <v>0</v>
      </c>
      <c r="T72" s="16">
        <v>20908</v>
      </c>
      <c r="U72" s="28">
        <v>5956.25471</v>
      </c>
      <c r="V72" s="20">
        <f t="shared" si="5"/>
        <v>1167112</v>
      </c>
      <c r="W72" s="28">
        <f t="shared" si="6"/>
        <v>219724.90528900002</v>
      </c>
    </row>
    <row r="73" spans="1:23" ht="18">
      <c r="A73" s="40"/>
      <c r="B73" s="50" t="s">
        <v>8</v>
      </c>
      <c r="C73" s="68" t="s">
        <v>78</v>
      </c>
      <c r="D73" s="69"/>
      <c r="E73" s="15">
        <v>280338</v>
      </c>
      <c r="F73" s="22">
        <v>129621.014907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1433</v>
      </c>
      <c r="N73" s="28">
        <v>1346.162982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281771</v>
      </c>
      <c r="W73" s="28">
        <f t="shared" si="6"/>
        <v>130967.177889</v>
      </c>
    </row>
    <row r="74" spans="1:23" ht="18">
      <c r="A74" s="40"/>
      <c r="B74" s="50" t="s">
        <v>8</v>
      </c>
      <c r="C74" s="68" t="s">
        <v>79</v>
      </c>
      <c r="D74" s="69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146242</v>
      </c>
      <c r="U74" s="28">
        <v>61162.019382</v>
      </c>
      <c r="V74" s="20">
        <f t="shared" si="5"/>
        <v>146242</v>
      </c>
      <c r="W74" s="28">
        <f t="shared" si="6"/>
        <v>61162.019382</v>
      </c>
    </row>
    <row r="75" spans="1:23" ht="18">
      <c r="A75" s="40"/>
      <c r="B75" s="50" t="s">
        <v>8</v>
      </c>
      <c r="C75" s="68" t="s">
        <v>80</v>
      </c>
      <c r="D75" s="69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8</v>
      </c>
      <c r="C76" s="68" t="s">
        <v>81</v>
      </c>
      <c r="D76" s="69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20482</v>
      </c>
      <c r="U76" s="28">
        <v>4266.43803742</v>
      </c>
      <c r="V76" s="20">
        <f t="shared" si="5"/>
        <v>20482</v>
      </c>
      <c r="W76" s="28">
        <f t="shared" si="6"/>
        <v>4266.43803742</v>
      </c>
    </row>
    <row r="77" spans="1:23" ht="18">
      <c r="A77" s="40"/>
      <c r="B77" s="50" t="s">
        <v>8</v>
      </c>
      <c r="C77" s="68" t="s">
        <v>82</v>
      </c>
      <c r="D77" s="69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8</v>
      </c>
      <c r="C78" s="68" t="s">
        <v>83</v>
      </c>
      <c r="D78" s="69"/>
      <c r="E78" s="15">
        <v>225672</v>
      </c>
      <c r="F78" s="22">
        <v>74556.680072</v>
      </c>
      <c r="G78" s="15">
        <v>0</v>
      </c>
      <c r="H78" s="22">
        <v>0</v>
      </c>
      <c r="I78" s="15">
        <v>0</v>
      </c>
      <c r="J78" s="22">
        <v>0</v>
      </c>
      <c r="K78" s="15">
        <v>0</v>
      </c>
      <c r="L78" s="22">
        <v>0</v>
      </c>
      <c r="M78" s="16">
        <v>1979</v>
      </c>
      <c r="N78" s="28">
        <v>2143.248054</v>
      </c>
      <c r="O78" s="16">
        <v>11685</v>
      </c>
      <c r="P78" s="28">
        <v>2934.142315</v>
      </c>
      <c r="Q78" s="31">
        <v>0</v>
      </c>
      <c r="R78" s="16">
        <v>0</v>
      </c>
      <c r="S78" s="31">
        <v>0</v>
      </c>
      <c r="T78" s="16">
        <v>10</v>
      </c>
      <c r="U78" s="28">
        <v>2.804</v>
      </c>
      <c r="V78" s="20">
        <f t="shared" si="5"/>
        <v>239346</v>
      </c>
      <c r="W78" s="28">
        <f t="shared" si="6"/>
        <v>79636.874441</v>
      </c>
    </row>
    <row r="79" spans="1:23" ht="18">
      <c r="A79" s="40"/>
      <c r="B79" s="50" t="s">
        <v>8</v>
      </c>
      <c r="C79" s="68" t="s">
        <v>84</v>
      </c>
      <c r="D79" s="69"/>
      <c r="E79" s="15">
        <v>3309326</v>
      </c>
      <c r="F79" s="22">
        <v>876453.1341125084</v>
      </c>
      <c r="G79" s="15">
        <v>158763</v>
      </c>
      <c r="H79" s="22">
        <v>114604.303936</v>
      </c>
      <c r="I79" s="15">
        <v>0</v>
      </c>
      <c r="J79" s="22">
        <v>0</v>
      </c>
      <c r="K79" s="15">
        <v>0</v>
      </c>
      <c r="L79" s="22">
        <v>0</v>
      </c>
      <c r="M79" s="16">
        <v>2354385</v>
      </c>
      <c r="N79" s="28">
        <v>1398002.983728</v>
      </c>
      <c r="O79" s="16">
        <v>2737932</v>
      </c>
      <c r="P79" s="28">
        <v>1188275.533667</v>
      </c>
      <c r="Q79" s="31">
        <v>0</v>
      </c>
      <c r="R79" s="16">
        <v>0</v>
      </c>
      <c r="S79" s="31">
        <v>0</v>
      </c>
      <c r="T79" s="16">
        <v>264774</v>
      </c>
      <c r="U79" s="28">
        <v>81336.962662</v>
      </c>
      <c r="V79" s="20">
        <f t="shared" si="5"/>
        <v>8825180</v>
      </c>
      <c r="W79" s="28">
        <f t="shared" si="6"/>
        <v>3658672.9181055087</v>
      </c>
    </row>
    <row r="80" spans="1:23" ht="18">
      <c r="A80" s="40"/>
      <c r="B80" s="50" t="s">
        <v>8</v>
      </c>
      <c r="C80" s="68" t="s">
        <v>85</v>
      </c>
      <c r="D80" s="69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142</v>
      </c>
      <c r="N80" s="28">
        <v>15.684942</v>
      </c>
      <c r="O80" s="16">
        <v>58</v>
      </c>
      <c r="P80" s="28">
        <v>15.158101</v>
      </c>
      <c r="Q80" s="31">
        <v>0</v>
      </c>
      <c r="R80" s="16">
        <v>0</v>
      </c>
      <c r="S80" s="31">
        <v>0</v>
      </c>
      <c r="T80" s="16">
        <v>757</v>
      </c>
      <c r="U80" s="28">
        <v>233.469844</v>
      </c>
      <c r="V80" s="20">
        <f t="shared" si="5"/>
        <v>957</v>
      </c>
      <c r="W80" s="28">
        <f t="shared" si="6"/>
        <v>264.312887</v>
      </c>
    </row>
    <row r="81" spans="1:23" ht="18">
      <c r="A81" s="40"/>
      <c r="B81" s="50" t="s">
        <v>8</v>
      </c>
      <c r="C81" s="68" t="s">
        <v>86</v>
      </c>
      <c r="D81" s="69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8</v>
      </c>
      <c r="C82" s="68" t="s">
        <v>87</v>
      </c>
      <c r="D82" s="69"/>
      <c r="E82" s="15">
        <v>99365</v>
      </c>
      <c r="F82" s="22">
        <v>34687.39899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2524</v>
      </c>
      <c r="N82" s="28">
        <v>3768.148387</v>
      </c>
      <c r="O82" s="16">
        <v>13217</v>
      </c>
      <c r="P82" s="28">
        <v>4328.442986</v>
      </c>
      <c r="Q82" s="31">
        <v>0</v>
      </c>
      <c r="R82" s="16">
        <v>0</v>
      </c>
      <c r="S82" s="31">
        <v>0</v>
      </c>
      <c r="T82" s="16">
        <v>911</v>
      </c>
      <c r="U82" s="28">
        <v>212.704185</v>
      </c>
      <c r="V82" s="20">
        <f t="shared" si="5"/>
        <v>116017</v>
      </c>
      <c r="W82" s="28">
        <f t="shared" si="6"/>
        <v>42996.69454800001</v>
      </c>
    </row>
    <row r="83" spans="1:23" ht="18">
      <c r="A83" s="40"/>
      <c r="B83" s="50" t="s">
        <v>8</v>
      </c>
      <c r="C83" s="68" t="s">
        <v>88</v>
      </c>
      <c r="D83" s="69"/>
      <c r="E83" s="15">
        <v>404439</v>
      </c>
      <c r="F83" s="22">
        <v>51378.793698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185969</v>
      </c>
      <c r="N83" s="28">
        <v>62860.601345</v>
      </c>
      <c r="O83" s="16">
        <v>7453</v>
      </c>
      <c r="P83" s="28">
        <v>2332.79</v>
      </c>
      <c r="Q83" s="31">
        <v>0</v>
      </c>
      <c r="R83" s="16">
        <v>0</v>
      </c>
      <c r="S83" s="31">
        <v>0</v>
      </c>
      <c r="T83" s="16">
        <v>150608</v>
      </c>
      <c r="U83" s="28">
        <v>48943.763555</v>
      </c>
      <c r="V83" s="20">
        <f t="shared" si="5"/>
        <v>748469</v>
      </c>
      <c r="W83" s="28">
        <f t="shared" si="6"/>
        <v>165515.948598</v>
      </c>
    </row>
    <row r="84" spans="1:23" ht="18">
      <c r="A84" s="40"/>
      <c r="B84" s="50" t="s">
        <v>8</v>
      </c>
      <c r="C84" s="68" t="s">
        <v>89</v>
      </c>
      <c r="D84" s="69"/>
      <c r="E84" s="15">
        <v>1239255</v>
      </c>
      <c r="F84" s="22">
        <v>99283.309484</v>
      </c>
      <c r="G84" s="15">
        <v>0</v>
      </c>
      <c r="H84" s="22">
        <v>0</v>
      </c>
      <c r="I84" s="15">
        <v>0</v>
      </c>
      <c r="J84" s="22">
        <v>0</v>
      </c>
      <c r="K84" s="15">
        <v>2276</v>
      </c>
      <c r="L84" s="22">
        <v>535.594745</v>
      </c>
      <c r="M84" s="16">
        <v>57336</v>
      </c>
      <c r="N84" s="28">
        <v>8443.115764</v>
      </c>
      <c r="O84" s="16">
        <v>970</v>
      </c>
      <c r="P84" s="28">
        <v>95.07</v>
      </c>
      <c r="Q84" s="31">
        <v>0</v>
      </c>
      <c r="R84" s="16">
        <v>0</v>
      </c>
      <c r="S84" s="31">
        <v>0</v>
      </c>
      <c r="T84" s="16">
        <v>129876</v>
      </c>
      <c r="U84" s="28">
        <v>34568.822082</v>
      </c>
      <c r="V84" s="20">
        <f t="shared" si="5"/>
        <v>1429713</v>
      </c>
      <c r="W84" s="28">
        <f t="shared" si="6"/>
        <v>142925.912075</v>
      </c>
    </row>
    <row r="85" spans="1:23" ht="18">
      <c r="A85" s="40"/>
      <c r="B85" s="50" t="s">
        <v>8</v>
      </c>
      <c r="C85" s="68" t="s">
        <v>90</v>
      </c>
      <c r="D85" s="69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8</v>
      </c>
      <c r="C86" s="68" t="s">
        <v>91</v>
      </c>
      <c r="D86" s="69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8</v>
      </c>
      <c r="C87" s="68" t="s">
        <v>92</v>
      </c>
      <c r="D87" s="69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8</v>
      </c>
      <c r="C88" s="68" t="s">
        <v>93</v>
      </c>
      <c r="D88" s="69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8</v>
      </c>
      <c r="C89" s="68" t="s">
        <v>94</v>
      </c>
      <c r="D89" s="69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641</v>
      </c>
      <c r="N89" s="28">
        <v>182.581622</v>
      </c>
      <c r="O89" s="16">
        <v>446</v>
      </c>
      <c r="P89" s="28">
        <v>625.178455</v>
      </c>
      <c r="Q89" s="31">
        <v>0</v>
      </c>
      <c r="R89" s="16">
        <v>0</v>
      </c>
      <c r="S89" s="31">
        <v>0</v>
      </c>
      <c r="T89" s="16">
        <v>14625</v>
      </c>
      <c r="U89" s="28">
        <v>3611.053764</v>
      </c>
      <c r="V89" s="20">
        <f t="shared" si="5"/>
        <v>15712</v>
      </c>
      <c r="W89" s="28">
        <f t="shared" si="6"/>
        <v>4418.813841</v>
      </c>
    </row>
    <row r="90" spans="1:23" ht="18">
      <c r="A90" s="40"/>
      <c r="B90" s="50" t="s">
        <v>9</v>
      </c>
      <c r="C90" s="68" t="s">
        <v>118</v>
      </c>
      <c r="D90" s="69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9</v>
      </c>
      <c r="C91" s="68" t="s">
        <v>95</v>
      </c>
      <c r="D91" s="69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9</v>
      </c>
      <c r="C92" s="68" t="s">
        <v>96</v>
      </c>
      <c r="D92" s="69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9</v>
      </c>
      <c r="C93" s="68" t="s">
        <v>97</v>
      </c>
      <c r="D93" s="69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9</v>
      </c>
      <c r="C94" s="68" t="s">
        <v>98</v>
      </c>
      <c r="D94" s="69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9</v>
      </c>
      <c r="C95" s="68" t="s">
        <v>120</v>
      </c>
      <c r="D95" s="69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9</v>
      </c>
      <c r="C96" s="68" t="s">
        <v>99</v>
      </c>
      <c r="D96" s="69"/>
      <c r="E96" s="15">
        <v>24648</v>
      </c>
      <c r="F96" s="22">
        <v>2101.129094</v>
      </c>
      <c r="G96" s="15">
        <v>0</v>
      </c>
      <c r="H96" s="22">
        <v>0</v>
      </c>
      <c r="I96" s="15">
        <v>348</v>
      </c>
      <c r="J96" s="22">
        <v>249.012905</v>
      </c>
      <c r="K96" s="15">
        <v>62634</v>
      </c>
      <c r="L96" s="22">
        <v>26563.503378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87630</v>
      </c>
      <c r="W96" s="28">
        <f t="shared" si="6"/>
        <v>28913.645377</v>
      </c>
    </row>
    <row r="97" spans="1:23" ht="18">
      <c r="A97" s="40"/>
      <c r="B97" s="50" t="s">
        <v>9</v>
      </c>
      <c r="C97" s="68" t="s">
        <v>121</v>
      </c>
      <c r="D97" s="69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9</v>
      </c>
      <c r="C98" s="68" t="s">
        <v>100</v>
      </c>
      <c r="D98" s="69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9</v>
      </c>
      <c r="C99" s="68" t="s">
        <v>101</v>
      </c>
      <c r="D99" s="69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9</v>
      </c>
      <c r="C100" s="68" t="s">
        <v>102</v>
      </c>
      <c r="D100" s="69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9</v>
      </c>
      <c r="C101" s="68" t="s">
        <v>103</v>
      </c>
      <c r="D101" s="69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96</v>
      </c>
      <c r="U101" s="28">
        <v>46.164094</v>
      </c>
      <c r="V101" s="20">
        <f t="shared" si="5"/>
        <v>96</v>
      </c>
      <c r="W101" s="28">
        <f t="shared" si="6"/>
        <v>46.164094</v>
      </c>
    </row>
    <row r="102" spans="1:23" ht="18">
      <c r="A102" s="40"/>
      <c r="B102" s="50" t="s">
        <v>9</v>
      </c>
      <c r="C102" s="68" t="s">
        <v>119</v>
      </c>
      <c r="D102" s="69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9</v>
      </c>
      <c r="C103" s="68" t="s">
        <v>104</v>
      </c>
      <c r="D103" s="69"/>
      <c r="E103" s="15">
        <v>0</v>
      </c>
      <c r="F103" s="22">
        <v>0</v>
      </c>
      <c r="G103" s="15">
        <v>0</v>
      </c>
      <c r="H103" s="22">
        <v>0</v>
      </c>
      <c r="I103" s="15">
        <v>22369</v>
      </c>
      <c r="J103" s="22">
        <v>2893.86255</v>
      </c>
      <c r="K103" s="15">
        <v>22386</v>
      </c>
      <c r="L103" s="22">
        <v>2909.258082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44755</v>
      </c>
      <c r="W103" s="28">
        <f t="shared" si="6"/>
        <v>5803.120632</v>
      </c>
    </row>
    <row r="104" spans="1:23" ht="18">
      <c r="A104" s="40"/>
      <c r="B104" s="50" t="s">
        <v>9</v>
      </c>
      <c r="C104" s="68" t="s">
        <v>105</v>
      </c>
      <c r="D104" s="69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1041163</v>
      </c>
      <c r="U104" s="28">
        <v>312807.739446</v>
      </c>
      <c r="V104" s="20">
        <f t="shared" si="5"/>
        <v>1041163</v>
      </c>
      <c r="W104" s="28">
        <f t="shared" si="6"/>
        <v>312807.739446</v>
      </c>
    </row>
    <row r="105" spans="1:23" ht="18">
      <c r="A105" s="40"/>
      <c r="B105" s="50" t="s">
        <v>60</v>
      </c>
      <c r="C105" s="68" t="s">
        <v>106</v>
      </c>
      <c r="D105" s="69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60</v>
      </c>
      <c r="C106" s="68" t="s">
        <v>107</v>
      </c>
      <c r="D106" s="69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60</v>
      </c>
      <c r="C107" s="68" t="s">
        <v>108</v>
      </c>
      <c r="D107" s="69"/>
      <c r="E107" s="15">
        <v>13037</v>
      </c>
      <c r="F107" s="22">
        <v>1078.78315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466</v>
      </c>
      <c r="N107" s="28">
        <v>94.551707</v>
      </c>
      <c r="O107" s="16">
        <v>157</v>
      </c>
      <c r="P107" s="28">
        <v>44.59674</v>
      </c>
      <c r="Q107" s="31">
        <v>0</v>
      </c>
      <c r="R107" s="16">
        <v>0</v>
      </c>
      <c r="S107" s="31">
        <v>0</v>
      </c>
      <c r="T107" s="16">
        <v>579</v>
      </c>
      <c r="U107" s="28">
        <v>174.016194</v>
      </c>
      <c r="V107" s="20">
        <f t="shared" si="5"/>
        <v>14239</v>
      </c>
      <c r="W107" s="28">
        <f t="shared" si="6"/>
        <v>1391.947791</v>
      </c>
    </row>
    <row r="108" spans="1:23" ht="18">
      <c r="A108" s="40"/>
      <c r="B108" s="50" t="s">
        <v>60</v>
      </c>
      <c r="C108" s="68" t="s">
        <v>109</v>
      </c>
      <c r="D108" s="69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60</v>
      </c>
      <c r="C109" s="68" t="s">
        <v>110</v>
      </c>
      <c r="D109" s="69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61</v>
      </c>
      <c r="C110" s="68" t="s">
        <v>111</v>
      </c>
      <c r="D110" s="69"/>
      <c r="E110" s="15">
        <v>1829</v>
      </c>
      <c r="F110" s="22">
        <v>39.714345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190</v>
      </c>
      <c r="N110" s="28">
        <v>82.845716</v>
      </c>
      <c r="O110" s="16">
        <v>82</v>
      </c>
      <c r="P110" s="28">
        <v>157.773549</v>
      </c>
      <c r="Q110" s="31">
        <v>48</v>
      </c>
      <c r="R110" s="16">
        <v>1</v>
      </c>
      <c r="S110" s="31">
        <v>49</v>
      </c>
      <c r="T110" s="16">
        <v>300</v>
      </c>
      <c r="U110" s="28">
        <v>137.671569</v>
      </c>
      <c r="V110" s="20">
        <f t="shared" si="5"/>
        <v>2499</v>
      </c>
      <c r="W110" s="28">
        <f t="shared" si="6"/>
        <v>418.005179</v>
      </c>
    </row>
    <row r="111" spans="1:23" ht="18">
      <c r="A111" s="40"/>
      <c r="B111" s="50" t="s">
        <v>61</v>
      </c>
      <c r="C111" s="68" t="s">
        <v>112</v>
      </c>
      <c r="D111" s="69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2224</v>
      </c>
      <c r="N111" s="28">
        <v>1165.26104</v>
      </c>
      <c r="O111" s="16">
        <v>1276</v>
      </c>
      <c r="P111" s="28">
        <v>837.995921</v>
      </c>
      <c r="Q111" s="31">
        <v>0</v>
      </c>
      <c r="R111" s="16">
        <v>0</v>
      </c>
      <c r="S111" s="31">
        <v>0</v>
      </c>
      <c r="T111" s="16">
        <v>1358</v>
      </c>
      <c r="U111" s="28">
        <v>473.443033</v>
      </c>
      <c r="V111" s="20">
        <f t="shared" si="5"/>
        <v>4858</v>
      </c>
      <c r="W111" s="28">
        <f t="shared" si="6"/>
        <v>2476.699994</v>
      </c>
    </row>
    <row r="112" spans="1:23" ht="18">
      <c r="A112" s="40"/>
      <c r="B112" s="50" t="s">
        <v>61</v>
      </c>
      <c r="C112" s="68" t="s">
        <v>113</v>
      </c>
      <c r="D112" s="69"/>
      <c r="E112" s="15">
        <v>12685</v>
      </c>
      <c r="F112" s="22">
        <v>2666.941565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1188</v>
      </c>
      <c r="P112" s="28">
        <v>1182.23552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13873</v>
      </c>
      <c r="W112" s="28">
        <f t="shared" si="6"/>
        <v>3849.1770850000003</v>
      </c>
    </row>
    <row r="113" spans="1:23" ht="18">
      <c r="A113" s="40"/>
      <c r="B113" s="50" t="s">
        <v>114</v>
      </c>
      <c r="C113" s="68" t="s">
        <v>115</v>
      </c>
      <c r="D113" s="69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114</v>
      </c>
      <c r="C114" s="68" t="s">
        <v>116</v>
      </c>
      <c r="D114" s="69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114</v>
      </c>
      <c r="C115" s="70" t="s">
        <v>117</v>
      </c>
      <c r="D115" s="71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72" t="s">
        <v>0</v>
      </c>
      <c r="C116" s="73"/>
      <c r="D116" s="74"/>
      <c r="E116" s="33">
        <f aca="true" t="shared" si="7" ref="E116:W116">SUM(E66:E115)</f>
        <v>8432682</v>
      </c>
      <c r="F116" s="34">
        <f t="shared" si="7"/>
        <v>1638373.7070822883</v>
      </c>
      <c r="G116" s="33">
        <f t="shared" si="7"/>
        <v>200052</v>
      </c>
      <c r="H116" s="34">
        <f t="shared" si="7"/>
        <v>129758.026214</v>
      </c>
      <c r="I116" s="33">
        <f t="shared" si="7"/>
        <v>22717</v>
      </c>
      <c r="J116" s="34">
        <f t="shared" si="7"/>
        <v>3142.875455</v>
      </c>
      <c r="K116" s="33">
        <f t="shared" si="7"/>
        <v>456437</v>
      </c>
      <c r="L116" s="34">
        <f t="shared" si="7"/>
        <v>97359.346176</v>
      </c>
      <c r="M116" s="33">
        <f t="shared" si="7"/>
        <v>2713885</v>
      </c>
      <c r="N116" s="34">
        <f t="shared" si="7"/>
        <v>1528228.0021540003</v>
      </c>
      <c r="O116" s="33">
        <f t="shared" si="7"/>
        <v>3021386</v>
      </c>
      <c r="P116" s="34">
        <f t="shared" si="7"/>
        <v>1253860.4485680002</v>
      </c>
      <c r="Q116" s="33">
        <f t="shared" si="7"/>
        <v>51</v>
      </c>
      <c r="R116" s="33">
        <f t="shared" si="7"/>
        <v>1</v>
      </c>
      <c r="S116" s="33">
        <f t="shared" si="7"/>
        <v>49</v>
      </c>
      <c r="T116" s="33">
        <f t="shared" si="7"/>
        <v>1822258</v>
      </c>
      <c r="U116" s="34">
        <f t="shared" si="7"/>
        <v>560557.1289581801</v>
      </c>
      <c r="V116" s="33">
        <f t="shared" si="7"/>
        <v>16669518</v>
      </c>
      <c r="W116" s="19">
        <f t="shared" si="7"/>
        <v>5211279.534607469</v>
      </c>
    </row>
    <row r="117" spans="1:2" ht="12.75">
      <c r="A117" s="1"/>
      <c r="B117" s="3"/>
    </row>
    <row r="118" spans="1:2" ht="12.75">
      <c r="A118" s="1"/>
      <c r="B118" s="1" t="s">
        <v>53</v>
      </c>
    </row>
    <row r="119" ht="12.75">
      <c r="B119" t="s">
        <v>54</v>
      </c>
    </row>
    <row r="120" ht="12.75">
      <c r="B120" t="s">
        <v>55</v>
      </c>
    </row>
    <row r="121" ht="12.75">
      <c r="B121" t="s">
        <v>56</v>
      </c>
    </row>
    <row r="122" ht="12.75">
      <c r="B122" t="s">
        <v>57</v>
      </c>
    </row>
    <row r="123" ht="12.75">
      <c r="B123" t="s">
        <v>58</v>
      </c>
    </row>
    <row r="124" ht="12.75">
      <c r="B124" t="s">
        <v>59</v>
      </c>
    </row>
  </sheetData>
  <sheetProtection/>
  <mergeCells count="91"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V64:W64"/>
    <mergeCell ref="C65:D65"/>
    <mergeCell ref="C66:D66"/>
    <mergeCell ref="C67:D67"/>
    <mergeCell ref="C68:D68"/>
    <mergeCell ref="C69:D69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2017-05-26T19:22:24Z</dcterms:modified>
  <cp:category/>
  <cp:version/>
  <cp:contentType/>
  <cp:contentStatus/>
</cp:coreProperties>
</file>