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ACCESO A CREDI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<sst xmlns="http://schemas.openxmlformats.org/spreadsheetml/2006/main" count="31" uniqueCount="20">
  <si>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DESEMBOLSOS DEL SISTEMA FINANCIERO POR MODALIDAD DE CRÉDITO</t>
  </si>
  <si>
    <t>MAYO DE 2013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</si>
  <si>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</si>
  <si>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</si>
  <si>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</si>
  <si>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</si>
  <si>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>Comercial</t>
  </si>
  <si>
    <t>Consumo</t>
  </si>
  <si>
    <t>Vivienda</t>
  </si>
  <si>
    <t>TOTAL</t>
  </si>
  <si>
    <t>Tipo de Entidad</t>
  </si>
  <si>
    <t>NUMERO</t>
  </si>
  <si>
    <t>MONTO</t>
  </si>
  <si>
    <t>Cooperativas Financieras (**)</t>
  </si>
  <si>
    <t>ONG's</t>
  </si>
  <si>
    <t>Microcrédito</t>
  </si>
  <si>
    <t>Fuente: Cálculos con base en Superintendencia Financiera Formatos 398, Confecoop, Emprender y CSM</t>
  </si>
  <si>
    <t>(*) La informacion de Coopertaivas Financieras -&gt; Microcredito, se obtiene trimestralmente al sumar las vigiladas Superfinanciera con Vigiladas Supersolidaria.</t>
  </si>
  <si>
    <t>Bancos</t>
  </si>
  <si>
    <t>Compañías de Financiamiento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</si>
</sst>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2"/>
      <name val="Trebuchet MS"/>
      <family val="2"/>
    </font>
    <font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indent="1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 wrapText="1" indent="1"/>
    </xf>
    <xf numFmtId="165" fontId="2" fillId="0" borderId="0" xfId="46" applyNumberFormat="1" applyFont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D0000\Mis%20documentos\AnalistaBD-PIBO\Banca%20de%20las%20Oportunidades\Almacen%20de%20datos\Informaci&#243;n%20formato%20SF\Mayo%2031%20de%202013\BcaOpor-31052013_desembols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embolsos totales"/>
      <sheetName val="Total Dptos Desembolsos"/>
      <sheetName val="Total x tipo mpio Desemb"/>
    </sheetNames>
    <sheetDataSet>
      <sheetData sheetId="0">
        <row r="13">
          <cell r="D13">
            <v>1067257511464.79</v>
          </cell>
        </row>
        <row r="14">
          <cell r="E14">
            <v>65585830533</v>
          </cell>
        </row>
        <row r="15">
          <cell r="D15">
            <v>13604014883096.04</v>
          </cell>
        </row>
        <row r="20">
          <cell r="D20">
            <v>1231459</v>
          </cell>
        </row>
        <row r="21">
          <cell r="E21">
            <v>15598</v>
          </cell>
        </row>
        <row r="22">
          <cell r="D22">
            <v>616204</v>
          </cell>
        </row>
        <row r="27">
          <cell r="D27">
            <v>314209524391.13</v>
          </cell>
        </row>
        <row r="28">
          <cell r="E28">
            <v>137146363427</v>
          </cell>
        </row>
        <row r="29">
          <cell r="D29">
            <v>3262722285854.639</v>
          </cell>
        </row>
        <row r="34">
          <cell r="D34">
            <v>97</v>
          </cell>
        </row>
        <row r="35">
          <cell r="D35">
            <v>146</v>
          </cell>
        </row>
        <row r="36">
          <cell r="D36">
            <v>13938</v>
          </cell>
        </row>
        <row r="40">
          <cell r="D40">
            <v>3894708839.75</v>
          </cell>
        </row>
        <row r="41">
          <cell r="D41">
            <v>4401995812</v>
          </cell>
        </row>
        <row r="42">
          <cell r="D42">
            <v>1062047854637.3899</v>
          </cell>
        </row>
        <row r="53">
          <cell r="D53">
            <v>19848121467</v>
          </cell>
        </row>
        <row r="55">
          <cell r="D55">
            <v>361160722755.75995</v>
          </cell>
        </row>
        <row r="60">
          <cell r="D60">
            <v>360</v>
          </cell>
        </row>
        <row r="62">
          <cell r="D62">
            <v>4177</v>
          </cell>
        </row>
        <row r="67">
          <cell r="D67">
            <v>9281099582</v>
          </cell>
        </row>
        <row r="69">
          <cell r="D69">
            <v>79727382076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U19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35.00390625" style="1" customWidth="1"/>
    <col min="3" max="3" width="14.8515625" style="28" bestFit="1" customWidth="1"/>
    <col min="4" max="4" width="15.8515625" style="28" bestFit="1" customWidth="1"/>
    <col min="5" max="7" width="14.8515625" style="28" bestFit="1" customWidth="1"/>
    <col min="8" max="8" width="17.421875" style="28" bestFit="1" customWidth="1"/>
    <col min="9" max="9" width="14.8515625" style="1" bestFit="1" customWidth="1"/>
    <col min="10" max="10" width="16.7109375" style="1" bestFit="1" customWidth="1"/>
    <col min="11" max="11" width="14.8515625" style="1" bestFit="1" customWidth="1"/>
    <col min="12" max="12" width="14.57421875" style="1" customWidth="1"/>
    <col min="13" max="13" width="15.57421875" style="1" bestFit="1" customWidth="1"/>
    <col min="14" max="14" width="17.00390625" style="1" bestFit="1" customWidth="1"/>
    <col min="15" max="16" width="11.421875" style="1" customWidth="1"/>
    <col min="17" max="18" width="12.57421875" style="1" bestFit="1" customWidth="1"/>
    <col min="19" max="20" width="14.7109375" style="1" bestFit="1" customWidth="1"/>
    <col min="21" max="16384" width="11.421875" style="1" customWidth="1"/>
  </cols>
  <sheetData>
    <row r="2" spans="2:14" ht="18.75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8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8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2:14" ht="18">
      <c r="B7" s="37" t="s">
        <v>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8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8">
      <c r="B9" s="38"/>
      <c r="C9" s="39" t="s">
        <v>15</v>
      </c>
      <c r="D9" s="39"/>
      <c r="E9" s="39"/>
      <c r="F9" s="39"/>
      <c r="G9" s="38"/>
      <c r="H9" s="38"/>
      <c r="I9" s="38"/>
      <c r="J9" s="38"/>
      <c r="K9" s="38"/>
      <c r="L9" s="38"/>
      <c r="M9" s="38"/>
      <c r="N9" s="38"/>
    </row>
    <row r="10" spans="1:14" ht="54.75" customHeight="1">
      <c r="A10" s="3"/>
      <c r="B10" s="4" t="s">
        <v>3</v>
      </c>
      <c r="C10" s="30" t="s">
        <v>4</v>
      </c>
      <c r="D10" s="30"/>
      <c r="E10" s="31" t="s">
        <v>5</v>
      </c>
      <c r="F10" s="32"/>
      <c r="G10" s="33" t="s">
        <v>6</v>
      </c>
      <c r="H10" s="33"/>
      <c r="I10" s="31" t="s">
        <v>7</v>
      </c>
      <c r="J10" s="32"/>
      <c r="K10" s="33" t="s">
        <v>8</v>
      </c>
      <c r="L10" s="33"/>
      <c r="M10" s="36" t="s">
        <v>9</v>
      </c>
      <c r="N10" s="36"/>
    </row>
    <row r="11" spans="1:14" ht="21" customHeight="1">
      <c r="A11" s="3"/>
      <c r="B11" s="5" t="s">
        <v>10</v>
      </c>
      <c r="C11" s="6" t="s">
        <v>11</v>
      </c>
      <c r="D11" s="7" t="s">
        <v>12</v>
      </c>
      <c r="E11" s="8" t="s">
        <v>11</v>
      </c>
      <c r="F11" s="8" t="s">
        <v>12</v>
      </c>
      <c r="G11" s="9" t="s">
        <v>11</v>
      </c>
      <c r="H11" s="10" t="s">
        <v>12</v>
      </c>
      <c r="I11" s="8" t="s">
        <v>11</v>
      </c>
      <c r="J11" s="8" t="s">
        <v>12</v>
      </c>
      <c r="K11" s="9" t="s">
        <v>11</v>
      </c>
      <c r="L11" s="8" t="s">
        <v>12</v>
      </c>
      <c r="M11" s="6" t="s">
        <v>11</v>
      </c>
      <c r="N11" s="7" t="s">
        <v>12</v>
      </c>
    </row>
    <row r="12" spans="2:16" ht="21" customHeight="1">
      <c r="B12" s="11" t="s">
        <v>18</v>
      </c>
      <c r="C12" s="12">
        <v>86907</v>
      </c>
      <c r="D12" s="13">
        <f>'[1]Desembolsos totales'!$D$55/1000000</f>
        <v>361160.72275575995</v>
      </c>
      <c r="E12" s="14">
        <f>'[1]Desembolsos totales'!$D$62</f>
        <v>4177</v>
      </c>
      <c r="F12" s="13">
        <f>'[1]Desembolsos totales'!$D$69/1000000</f>
        <v>79727.382076</v>
      </c>
      <c r="G12" s="12">
        <v>86969</v>
      </c>
      <c r="H12" s="13">
        <f>'[1]Desembolsos totales'!$D$15/1000000</f>
        <v>13604014.88309604</v>
      </c>
      <c r="I12" s="14">
        <f>'[1]Desembolsos totales'!$D$22</f>
        <v>616204</v>
      </c>
      <c r="J12" s="14">
        <f>'[1]Desembolsos totales'!$D$29/1000000</f>
        <v>3262722.285854639</v>
      </c>
      <c r="K12" s="12">
        <f>'[1]Desembolsos totales'!$D$36</f>
        <v>13938</v>
      </c>
      <c r="L12" s="14">
        <f>'[1]Desembolsos totales'!$D$42/1000000</f>
        <v>1062047.85463739</v>
      </c>
      <c r="M12" s="15">
        <f aca="true" t="shared" si="0" ref="M12:N15">C12+E12+G12+I12+K12</f>
        <v>808195</v>
      </c>
      <c r="N12" s="16">
        <f t="shared" si="0"/>
        <v>18369673.12841983</v>
      </c>
      <c r="O12" s="17"/>
      <c r="P12" s="17"/>
    </row>
    <row r="13" spans="2:18" ht="21" customHeight="1">
      <c r="B13" s="18" t="s">
        <v>19</v>
      </c>
      <c r="C13" s="12">
        <v>6313</v>
      </c>
      <c r="D13" s="13">
        <f>'[1]Desembolsos totales'!$D$53/1000000</f>
        <v>19848.121467</v>
      </c>
      <c r="E13" s="14">
        <f>'[1]Desembolsos totales'!$D$60</f>
        <v>360</v>
      </c>
      <c r="F13" s="13">
        <f>'[1]Desembolsos totales'!$D$67/1000000</f>
        <v>9281.099582</v>
      </c>
      <c r="G13" s="12">
        <v>263481</v>
      </c>
      <c r="H13" s="13">
        <f>'[1]Desembolsos totales'!$D$13/1000000</f>
        <v>1067257.51146479</v>
      </c>
      <c r="I13" s="14">
        <f>'[1]Desembolsos totales'!$D$20</f>
        <v>1231459</v>
      </c>
      <c r="J13" s="14">
        <f>'[1]Desembolsos totales'!$D$27/1000000</f>
        <v>314209.52439113</v>
      </c>
      <c r="K13" s="12">
        <f>'[1]Desembolsos totales'!$D$34</f>
        <v>97</v>
      </c>
      <c r="L13" s="14">
        <f>'[1]Desembolsos totales'!$D$40/1000000</f>
        <v>3894.70883975</v>
      </c>
      <c r="M13" s="15">
        <f t="shared" si="0"/>
        <v>1501710</v>
      </c>
      <c r="N13" s="16">
        <f t="shared" si="0"/>
        <v>1414490.96574467</v>
      </c>
      <c r="O13" s="17"/>
      <c r="P13" s="17"/>
      <c r="Q13" s="19"/>
      <c r="R13" s="19"/>
    </row>
    <row r="14" spans="2:18" ht="21" customHeight="1">
      <c r="B14" s="18" t="s">
        <v>13</v>
      </c>
      <c r="C14" s="20">
        <v>0</v>
      </c>
      <c r="D14" s="21">
        <v>0</v>
      </c>
      <c r="E14" s="22">
        <v>0</v>
      </c>
      <c r="F14" s="21">
        <v>0</v>
      </c>
      <c r="G14" s="12">
        <v>305</v>
      </c>
      <c r="H14" s="13">
        <f>'[1]Desembolsos totales'!$E$14/1000000</f>
        <v>65585.830533</v>
      </c>
      <c r="I14" s="14">
        <f>'[1]Desembolsos totales'!$E$21</f>
        <v>15598</v>
      </c>
      <c r="J14" s="14">
        <f>'[1]Desembolsos totales'!$E$28/1000000</f>
        <v>137146.363427</v>
      </c>
      <c r="K14" s="12">
        <f>'[1]Desembolsos totales'!$D$35</f>
        <v>146</v>
      </c>
      <c r="L14" s="14">
        <f>'[1]Desembolsos totales'!$D$41/1000000</f>
        <v>4401.995812</v>
      </c>
      <c r="M14" s="15">
        <f t="shared" si="0"/>
        <v>16049</v>
      </c>
      <c r="N14" s="16">
        <f t="shared" si="0"/>
        <v>207134.189772</v>
      </c>
      <c r="O14" s="17"/>
      <c r="P14" s="17"/>
      <c r="Q14" s="23"/>
      <c r="R14" s="23"/>
    </row>
    <row r="15" spans="2:21" ht="21" customHeight="1">
      <c r="B15" s="11" t="s">
        <v>14</v>
      </c>
      <c r="C15" s="20">
        <v>98350</v>
      </c>
      <c r="D15" s="21">
        <v>162235.22944389</v>
      </c>
      <c r="E15" s="22">
        <v>584</v>
      </c>
      <c r="F15" s="22">
        <v>11599.333022</v>
      </c>
      <c r="G15" s="20">
        <v>0</v>
      </c>
      <c r="H15" s="21">
        <v>0</v>
      </c>
      <c r="I15" s="22">
        <v>0</v>
      </c>
      <c r="J15" s="22">
        <v>0</v>
      </c>
      <c r="K15" s="20">
        <v>0</v>
      </c>
      <c r="L15" s="22">
        <v>0</v>
      </c>
      <c r="M15" s="15">
        <f t="shared" si="0"/>
        <v>98934</v>
      </c>
      <c r="N15" s="16">
        <f t="shared" si="0"/>
        <v>173834.56246589002</v>
      </c>
      <c r="Q15" s="22"/>
      <c r="R15" s="22"/>
      <c r="S15" s="22"/>
      <c r="T15" s="22"/>
      <c r="U15" s="3"/>
    </row>
    <row r="16" spans="2:14" ht="21" customHeight="1">
      <c r="B16" s="24" t="s">
        <v>9</v>
      </c>
      <c r="C16" s="25">
        <f aca="true" t="shared" si="1" ref="C16:N16">SUM(C12:C15)</f>
        <v>191570</v>
      </c>
      <c r="D16" s="26">
        <f t="shared" si="1"/>
        <v>543244.07366665</v>
      </c>
      <c r="E16" s="27">
        <f t="shared" si="1"/>
        <v>5121</v>
      </c>
      <c r="F16" s="27">
        <f t="shared" si="1"/>
        <v>100607.81468</v>
      </c>
      <c r="G16" s="25">
        <f t="shared" si="1"/>
        <v>350755</v>
      </c>
      <c r="H16" s="26">
        <f t="shared" si="1"/>
        <v>14736858.225093829</v>
      </c>
      <c r="I16" s="27">
        <f t="shared" si="1"/>
        <v>1863261</v>
      </c>
      <c r="J16" s="27">
        <f t="shared" si="1"/>
        <v>3714078.173672769</v>
      </c>
      <c r="K16" s="25">
        <f t="shared" si="1"/>
        <v>14181</v>
      </c>
      <c r="L16" s="26">
        <f t="shared" si="1"/>
        <v>1070344.55928914</v>
      </c>
      <c r="M16" s="25">
        <f t="shared" si="1"/>
        <v>2424888</v>
      </c>
      <c r="N16" s="26">
        <f t="shared" si="1"/>
        <v>20165132.84640239</v>
      </c>
    </row>
    <row r="18" ht="15">
      <c r="B18" s="29" t="s">
        <v>16</v>
      </c>
    </row>
    <row r="19" ht="15">
      <c r="B19" s="29" t="s">
        <v>17</v>
      </c>
    </row>
  </sheetData>
  <sheetProtection/>
  <mergeCells count="10">
    <mergeCell ref="B2:N2"/>
    <mergeCell ref="B3:N3"/>
    <mergeCell ref="B7:N7"/>
    <mergeCell ref="C10:D10"/>
    <mergeCell ref="E10:F10"/>
    <mergeCell ref="G10:H10"/>
    <mergeCell ref="I10:J10"/>
    <mergeCell ref="K10:L10"/>
    <mergeCell ref="M10:N10"/>
    <mergeCell ref="C9:F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2013-07-16T19:31:38Z</dcterms:created>
  <dcterms:modified xsi:type="dcterms:W3CDTF">2013-07-16T19:35:03Z</dcterms:modified>
  <cp:category/>
  <cp:version/>
  <cp:contentType/>
  <cp:contentStatus/>
</cp:coreProperties>
</file>