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11235" tabRatio="757" activeTab="1"/>
  </bookViews>
  <sheets>
    <sheet name="Microcreditos" sheetId="1" r:id="rId1"/>
    <sheet name="Septiembre 2016" sheetId="2" r:id="rId2"/>
  </sheets>
  <definedNames/>
  <calcPr fullCalcOnLoad="1"/>
</workbook>
</file>

<file path=xl/sharedStrings.xml><?xml version="1.0" encoding="utf-8"?>
<sst xmlns="http://schemas.openxmlformats.org/spreadsheetml/2006/main" count="52" uniqueCount="26">
  <si>
    <t>ONG's</t>
  </si>
  <si>
    <t>TOTAL</t>
  </si>
  <si>
    <t>Tipo de Entidad</t>
  </si>
  <si>
    <t>Comercial</t>
  </si>
  <si>
    <t>Consumo</t>
  </si>
  <si>
    <t>Vivienda</t>
  </si>
  <si>
    <t>Bancos</t>
  </si>
  <si>
    <t>Corporaciones financieras</t>
  </si>
  <si>
    <t xml:space="preserve">TOTAL NACIONAL </t>
  </si>
  <si>
    <t>Microcreditos
Hasta 25 SMMLV</t>
  </si>
  <si>
    <t>Microcreditos
Mayor a 25 SMMLV hasta 120 SMMLV</t>
  </si>
  <si>
    <t>DESEMBOLSOS DEL SISTEMA FINANCIERO POR MODALIDAD DE CRÉDITO</t>
  </si>
  <si>
    <t>Compañías de Financiamiento</t>
  </si>
  <si>
    <t>Total Microcreditos</t>
  </si>
  <si>
    <t>DESEMBOLSOS DE MICROCRÉDITO DEL SISTEMA FINANCIERO</t>
  </si>
  <si>
    <t>#Desembolsos</t>
  </si>
  <si>
    <t>Monto desembolsado $</t>
  </si>
  <si>
    <t>Cooperativas SFC</t>
  </si>
  <si>
    <t>ONG</t>
  </si>
  <si>
    <t>Cooperativas SES*</t>
  </si>
  <si>
    <t>Microcredito</t>
  </si>
  <si>
    <t>NUMERO Y MONTO DE LOS DESEMBOLSOS DE MICROCREDITO A NIVEL NACIONAL SEGÚN EL TIPO DE ENTIDAD 
Saldos en millones de pesos</t>
  </si>
  <si>
    <t>NUMERO Y MONTO DE LOS DESEMBOLSOS POR MODALIDAD DE CREDITO A NIVEL NACIONAL SEGÚN EL TIPO DE ENTIDAD 
Saldos en millones de pesos</t>
  </si>
  <si>
    <t>Fuente: Superintendencia Financiera de Colombia (Formatos 398), Superintendencia de la Economía Solidaria y ONG especializadas en microcrédito.</t>
  </si>
  <si>
    <t xml:space="preserve">(*) La información de Cooperativas SES se recibe y publica para los trimestres de marzo, junio, septiembre y diciembre de cada año, con un rezago de tres mes. </t>
  </si>
  <si>
    <t>SEPTIEMBRE DE 2016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</si>
</sst>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_(* #,##0_);_(* \(#,##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Century Gothic"/>
      <family val="2"/>
    </font>
    <font>
      <b/>
      <sz val="14"/>
      <color indexed="60"/>
      <name val="Trebuchet MS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sz val="10"/>
      <color indexed="63"/>
      <name val="Trebuchet MS"/>
      <family val="2"/>
    </font>
    <font>
      <sz val="12"/>
      <name val="Trebuchet MS"/>
      <family val="2"/>
    </font>
    <font>
      <b/>
      <sz val="16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6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6" fillId="0" borderId="10" xfId="0" applyFont="1" applyBorder="1" applyAlignment="1">
      <alignment horizontal="left" indent="1"/>
    </xf>
    <xf numFmtId="3" fontId="6" fillId="0" borderId="11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0" fontId="6" fillId="0" borderId="10" xfId="0" applyFont="1" applyBorder="1" applyAlignment="1">
      <alignment horizontal="left" vertical="center" wrapText="1" indent="1"/>
    </xf>
    <xf numFmtId="3" fontId="6" fillId="0" borderId="1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65" fontId="3" fillId="0" borderId="0" xfId="47" applyNumberFormat="1" applyFont="1" applyAlignment="1">
      <alignment horizontal="center"/>
    </xf>
    <xf numFmtId="3" fontId="6" fillId="33" borderId="10" xfId="0" applyNumberFormat="1" applyFont="1" applyFill="1" applyBorder="1" applyAlignment="1">
      <alignment horizontal="right"/>
    </xf>
    <xf numFmtId="3" fontId="6" fillId="33" borderId="11" xfId="0" applyNumberFormat="1" applyFont="1" applyFill="1" applyBorder="1" applyAlignment="1">
      <alignment horizontal="right"/>
    </xf>
    <xf numFmtId="3" fontId="6" fillId="33" borderId="0" xfId="0" applyNumberFormat="1" applyFont="1" applyFill="1" applyBorder="1" applyAlignment="1">
      <alignment horizontal="right"/>
    </xf>
    <xf numFmtId="0" fontId="5" fillId="0" borderId="13" xfId="0" applyFont="1" applyBorder="1" applyAlignment="1">
      <alignment horizontal="center" vertical="center" wrapText="1"/>
    </xf>
    <xf numFmtId="165" fontId="3" fillId="0" borderId="0" xfId="51" applyNumberFormat="1" applyFont="1" applyAlignment="1">
      <alignment horizontal="center"/>
    </xf>
    <xf numFmtId="0" fontId="5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indent="1"/>
    </xf>
    <xf numFmtId="0" fontId="6" fillId="0" borderId="15" xfId="0" applyFont="1" applyBorder="1" applyAlignment="1">
      <alignment horizontal="left" vertical="center" wrapText="1" indent="1"/>
    </xf>
    <xf numFmtId="0" fontId="6" fillId="0" borderId="16" xfId="0" applyFont="1" applyBorder="1" applyAlignment="1">
      <alignment horizontal="left" indent="1"/>
    </xf>
    <xf numFmtId="0" fontId="11" fillId="34" borderId="17" xfId="0" applyFont="1" applyFill="1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34" borderId="18" xfId="0" applyFont="1" applyFill="1" applyBorder="1" applyAlignment="1">
      <alignment/>
    </xf>
    <xf numFmtId="3" fontId="5" fillId="34" borderId="18" xfId="0" applyNumberFormat="1" applyFont="1" applyFill="1" applyBorder="1" applyAlignment="1">
      <alignment horizontal="right"/>
    </xf>
    <xf numFmtId="3" fontId="5" fillId="34" borderId="19" xfId="0" applyNumberFormat="1" applyFont="1" applyFill="1" applyBorder="1" applyAlignment="1">
      <alignment horizontal="right"/>
    </xf>
    <xf numFmtId="3" fontId="5" fillId="34" borderId="20" xfId="0" applyNumberFormat="1" applyFont="1" applyFill="1" applyBorder="1" applyAlignment="1">
      <alignment horizontal="right"/>
    </xf>
    <xf numFmtId="0" fontId="11" fillId="34" borderId="18" xfId="0" applyFont="1" applyFill="1" applyBorder="1" applyAlignment="1">
      <alignment vertical="center"/>
    </xf>
    <xf numFmtId="0" fontId="9" fillId="0" borderId="0" xfId="55" applyFont="1" applyFill="1" applyAlignment="1">
      <alignment horizontal="center"/>
      <protection/>
    </xf>
    <xf numFmtId="0" fontId="10" fillId="0" borderId="0" xfId="55" applyFont="1" applyFill="1" applyBorder="1" applyAlignment="1">
      <alignment horizontal="center"/>
      <protection/>
    </xf>
    <xf numFmtId="0" fontId="11" fillId="0" borderId="18" xfId="0" applyFont="1" applyFill="1" applyBorder="1" applyAlignment="1">
      <alignment horizontal="center" wrapText="1"/>
    </xf>
    <xf numFmtId="0" fontId="11" fillId="0" borderId="20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34" borderId="18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1" fillId="0" borderId="17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Millares 4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Porcentual 3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152400</xdr:rowOff>
    </xdr:from>
    <xdr:to>
      <xdr:col>1</xdr:col>
      <xdr:colOff>2524125</xdr:colOff>
      <xdr:row>4</xdr:row>
      <xdr:rowOff>76200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52400"/>
          <a:ext cx="2581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133350</xdr:rowOff>
    </xdr:from>
    <xdr:to>
      <xdr:col>1</xdr:col>
      <xdr:colOff>2657475</xdr:colOff>
      <xdr:row>4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33350"/>
          <a:ext cx="2581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C14" sqref="C14"/>
    </sheetView>
  </sheetViews>
  <sheetFormatPr defaultColWidth="11.421875" defaultRowHeight="12.75"/>
  <cols>
    <col min="1" max="1" width="3.28125" style="1" customWidth="1"/>
    <col min="2" max="2" width="45.7109375" style="1" customWidth="1"/>
    <col min="3" max="3" width="16.421875" style="2" bestFit="1" customWidth="1"/>
    <col min="4" max="4" width="19.00390625" style="2" customWidth="1"/>
    <col min="5" max="5" width="16.421875" style="2" bestFit="1" customWidth="1"/>
    <col min="6" max="6" width="19.57421875" style="2" customWidth="1"/>
    <col min="7" max="7" width="16.421875" style="2" bestFit="1" customWidth="1"/>
    <col min="8" max="8" width="19.7109375" style="2" customWidth="1"/>
    <col min="9" max="16384" width="11.421875" style="1" customWidth="1"/>
  </cols>
  <sheetData>
    <row r="1" ht="13.5"/>
    <row r="2" spans="2:8" ht="21">
      <c r="B2" s="40" t="s">
        <v>14</v>
      </c>
      <c r="C2" s="40"/>
      <c r="D2" s="40"/>
      <c r="E2" s="40"/>
      <c r="F2" s="40"/>
      <c r="G2" s="40"/>
      <c r="H2" s="40"/>
    </row>
    <row r="3" spans="2:8" ht="18.75">
      <c r="B3" s="41" t="s">
        <v>25</v>
      </c>
      <c r="C3" s="41"/>
      <c r="D3" s="41"/>
      <c r="E3" s="41"/>
      <c r="F3" s="41"/>
      <c r="G3" s="41"/>
      <c r="H3" s="41"/>
    </row>
    <row r="4" spans="2:8" ht="18.75">
      <c r="B4" s="20"/>
      <c r="C4" s="20"/>
      <c r="D4" s="20"/>
      <c r="E4" s="20"/>
      <c r="F4" s="20"/>
      <c r="G4" s="20"/>
      <c r="H4" s="20"/>
    </row>
    <row r="5" spans="2:8" ht="18.75">
      <c r="B5" s="20"/>
      <c r="C5" s="20"/>
      <c r="D5" s="20"/>
      <c r="E5" s="20"/>
      <c r="F5" s="20"/>
      <c r="G5" s="20"/>
      <c r="H5" s="20"/>
    </row>
    <row r="6" spans="2:8" ht="36" customHeight="1">
      <c r="B6" s="42" t="s">
        <v>21</v>
      </c>
      <c r="C6" s="43"/>
      <c r="D6" s="43"/>
      <c r="E6" s="43"/>
      <c r="F6" s="43"/>
      <c r="G6" s="43"/>
      <c r="H6" s="44"/>
    </row>
    <row r="7" spans="1:8" ht="54.75" customHeight="1">
      <c r="A7" s="3"/>
      <c r="B7" s="31" t="s">
        <v>8</v>
      </c>
      <c r="C7" s="45" t="s">
        <v>9</v>
      </c>
      <c r="D7" s="46"/>
      <c r="E7" s="45" t="s">
        <v>10</v>
      </c>
      <c r="F7" s="46"/>
      <c r="G7" s="47" t="s">
        <v>13</v>
      </c>
      <c r="H7" s="48"/>
    </row>
    <row r="8" spans="1:8" ht="39.75" customHeight="1">
      <c r="A8" s="3"/>
      <c r="B8" s="32" t="s">
        <v>2</v>
      </c>
      <c r="C8" s="33" t="s">
        <v>15</v>
      </c>
      <c r="D8" s="34" t="s">
        <v>16</v>
      </c>
      <c r="E8" s="33" t="s">
        <v>15</v>
      </c>
      <c r="F8" s="34" t="s">
        <v>16</v>
      </c>
      <c r="G8" s="33" t="s">
        <v>15</v>
      </c>
      <c r="H8" s="34" t="s">
        <v>16</v>
      </c>
    </row>
    <row r="9" spans="2:8" ht="21" customHeight="1">
      <c r="B9" s="8" t="s">
        <v>6</v>
      </c>
      <c r="C9" s="12">
        <v>120994</v>
      </c>
      <c r="D9" s="9">
        <v>464589.0856402499</v>
      </c>
      <c r="E9" s="5">
        <v>11555</v>
      </c>
      <c r="F9" s="9">
        <v>226372.69353899994</v>
      </c>
      <c r="G9" s="5">
        <v>132549</v>
      </c>
      <c r="H9" s="9">
        <v>690961.7791792499</v>
      </c>
    </row>
    <row r="10" spans="2:8" ht="21" customHeight="1">
      <c r="B10" s="18" t="s">
        <v>12</v>
      </c>
      <c r="C10" s="12">
        <v>1613</v>
      </c>
      <c r="D10" s="9">
        <v>4896.659400000001</v>
      </c>
      <c r="E10" s="5">
        <v>123</v>
      </c>
      <c r="F10" s="9">
        <v>3465.3990000000003</v>
      </c>
      <c r="G10" s="5">
        <v>1736</v>
      </c>
      <c r="H10" s="9">
        <v>8362.058400000002</v>
      </c>
    </row>
    <row r="11" spans="2:8" ht="21" customHeight="1">
      <c r="B11" s="18" t="s">
        <v>7</v>
      </c>
      <c r="C11" s="14">
        <v>0</v>
      </c>
      <c r="D11" s="19">
        <v>0</v>
      </c>
      <c r="E11" s="13">
        <v>0</v>
      </c>
      <c r="F11" s="19">
        <v>0</v>
      </c>
      <c r="G11" s="5">
        <f aca="true" t="shared" si="0" ref="G9:H12">C11+E11</f>
        <v>0</v>
      </c>
      <c r="H11" s="9">
        <f t="shared" si="0"/>
        <v>0</v>
      </c>
    </row>
    <row r="12" spans="2:8" ht="21" customHeight="1">
      <c r="B12" s="18" t="s">
        <v>17</v>
      </c>
      <c r="C12" s="22">
        <v>1083</v>
      </c>
      <c r="D12" s="23">
        <v>7315.581748000003</v>
      </c>
      <c r="E12" s="24">
        <v>194</v>
      </c>
      <c r="F12" s="23">
        <v>5932.919033</v>
      </c>
      <c r="G12" s="5">
        <v>1277</v>
      </c>
      <c r="H12" s="9">
        <v>13248.500781000002</v>
      </c>
    </row>
    <row r="13" spans="2:8" ht="21" customHeight="1">
      <c r="B13" s="18" t="s">
        <v>19</v>
      </c>
      <c r="C13" s="22">
        <v>11072</v>
      </c>
      <c r="D13" s="23">
        <v>43861.39773963976</v>
      </c>
      <c r="E13" s="24">
        <v>429</v>
      </c>
      <c r="F13" s="23">
        <v>12428.182298860002</v>
      </c>
      <c r="G13" s="5">
        <v>11501</v>
      </c>
      <c r="H13" s="9">
        <v>56289.580038499764</v>
      </c>
    </row>
    <row r="14" spans="2:8" ht="21" customHeight="1">
      <c r="B14" s="8" t="s">
        <v>18</v>
      </c>
      <c r="C14" s="22">
        <v>58556</v>
      </c>
      <c r="D14" s="23">
        <v>122893.66088300008</v>
      </c>
      <c r="E14" s="24">
        <v>568</v>
      </c>
      <c r="F14" s="23">
        <v>12507.180981999989</v>
      </c>
      <c r="G14" s="5">
        <v>59124</v>
      </c>
      <c r="H14" s="9">
        <v>135400.84186500005</v>
      </c>
    </row>
    <row r="15" spans="2:8" ht="21" customHeight="1">
      <c r="B15" s="35" t="s">
        <v>1</v>
      </c>
      <c r="C15" s="36">
        <f aca="true" t="shared" si="1" ref="C15:H15">SUM(C9:C14)</f>
        <v>193318</v>
      </c>
      <c r="D15" s="37">
        <f t="shared" si="1"/>
        <v>643556.3854108898</v>
      </c>
      <c r="E15" s="38">
        <f t="shared" si="1"/>
        <v>12869</v>
      </c>
      <c r="F15" s="38">
        <f t="shared" si="1"/>
        <v>260706.37485285994</v>
      </c>
      <c r="G15" s="36">
        <f t="shared" si="1"/>
        <v>206187</v>
      </c>
      <c r="H15" s="37">
        <f t="shared" si="1"/>
        <v>904262.7602637497</v>
      </c>
    </row>
    <row r="16" spans="2:8" s="10" customFormat="1" ht="21" customHeight="1">
      <c r="B16" s="11"/>
      <c r="C16" s="6"/>
      <c r="D16" s="6"/>
      <c r="E16" s="6"/>
      <c r="F16" s="6"/>
      <c r="G16" s="6"/>
      <c r="H16" s="6"/>
    </row>
    <row r="17" ht="15">
      <c r="B17" s="7" t="s">
        <v>23</v>
      </c>
    </row>
    <row r="18" ht="15">
      <c r="B18" s="7" t="s">
        <v>24</v>
      </c>
    </row>
    <row r="21" spans="4:5" ht="13.5">
      <c r="D21" s="21"/>
      <c r="E21" s="21"/>
    </row>
    <row r="23" spans="4:5" ht="13.5">
      <c r="D23" s="4"/>
      <c r="E23" s="4"/>
    </row>
  </sheetData>
  <sheetProtection/>
  <mergeCells count="6">
    <mergeCell ref="B2:H2"/>
    <mergeCell ref="B3:H3"/>
    <mergeCell ref="B6:H6"/>
    <mergeCell ref="C7:D7"/>
    <mergeCell ref="E7:F7"/>
    <mergeCell ref="G7:H7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3"/>
  <sheetViews>
    <sheetView showGridLines="0" tabSelected="1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J20" sqref="J20"/>
    </sheetView>
  </sheetViews>
  <sheetFormatPr defaultColWidth="11.421875" defaultRowHeight="12.75"/>
  <cols>
    <col min="1" max="1" width="3.28125" style="1" customWidth="1"/>
    <col min="2" max="2" width="45.7109375" style="1" customWidth="1"/>
    <col min="3" max="3" width="16.421875" style="2" bestFit="1" customWidth="1"/>
    <col min="4" max="4" width="19.28125" style="2" customWidth="1"/>
    <col min="5" max="5" width="16.421875" style="2" bestFit="1" customWidth="1"/>
    <col min="6" max="6" width="18.8515625" style="2" customWidth="1"/>
    <col min="7" max="7" width="16.421875" style="1" bestFit="1" customWidth="1"/>
    <col min="8" max="8" width="18.8515625" style="1" customWidth="1"/>
    <col min="9" max="9" width="16.421875" style="1" bestFit="1" customWidth="1"/>
    <col min="10" max="10" width="19.7109375" style="1" customWidth="1"/>
    <col min="11" max="11" width="16.421875" style="1" bestFit="1" customWidth="1"/>
    <col min="12" max="12" width="18.00390625" style="1" customWidth="1"/>
    <col min="13" max="16384" width="11.421875" style="1" customWidth="1"/>
  </cols>
  <sheetData>
    <row r="1" ht="13.5"/>
    <row r="2" spans="2:12" ht="18.75">
      <c r="B2" s="49" t="s">
        <v>11</v>
      </c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2:12" ht="18.75">
      <c r="B3" s="49" t="s">
        <v>25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2" ht="18.7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2:12" ht="18.75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2:12" ht="36" customHeight="1">
      <c r="B6" s="50" t="s">
        <v>22</v>
      </c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1:12" ht="54.75" customHeight="1">
      <c r="A7" s="3"/>
      <c r="B7" s="39" t="s">
        <v>8</v>
      </c>
      <c r="C7" s="52" t="s">
        <v>20</v>
      </c>
      <c r="D7" s="52"/>
      <c r="E7" s="53" t="s">
        <v>3</v>
      </c>
      <c r="F7" s="53"/>
      <c r="G7" s="46" t="s">
        <v>4</v>
      </c>
      <c r="H7" s="45"/>
      <c r="I7" s="53" t="s">
        <v>5</v>
      </c>
      <c r="J7" s="53"/>
      <c r="K7" s="54" t="s">
        <v>1</v>
      </c>
      <c r="L7" s="54"/>
    </row>
    <row r="8" spans="1:12" ht="54">
      <c r="A8" s="3"/>
      <c r="B8" s="27" t="s">
        <v>2</v>
      </c>
      <c r="C8" s="15" t="s">
        <v>15</v>
      </c>
      <c r="D8" s="25" t="s">
        <v>16</v>
      </c>
      <c r="E8" s="15" t="s">
        <v>15</v>
      </c>
      <c r="F8" s="25" t="s">
        <v>16</v>
      </c>
      <c r="G8" s="15" t="s">
        <v>15</v>
      </c>
      <c r="H8" s="25" t="s">
        <v>16</v>
      </c>
      <c r="I8" s="15" t="s">
        <v>15</v>
      </c>
      <c r="J8" s="25" t="s">
        <v>16</v>
      </c>
      <c r="K8" s="15" t="s">
        <v>15</v>
      </c>
      <c r="L8" s="25" t="s">
        <v>16</v>
      </c>
    </row>
    <row r="9" spans="2:12" ht="21" customHeight="1">
      <c r="B9" s="28" t="s">
        <v>6</v>
      </c>
      <c r="C9" s="5">
        <v>132549</v>
      </c>
      <c r="D9" s="9">
        <v>690961.7791792499</v>
      </c>
      <c r="E9" s="5">
        <v>255823</v>
      </c>
      <c r="F9" s="9">
        <v>12400664.169339415</v>
      </c>
      <c r="G9" s="12">
        <v>1289422</v>
      </c>
      <c r="H9" s="5">
        <v>5003242.968988612</v>
      </c>
      <c r="I9" s="12">
        <v>10364</v>
      </c>
      <c r="J9" s="5">
        <v>918698.59018949</v>
      </c>
      <c r="K9" s="16">
        <f aca="true" t="shared" si="0" ref="K9:L14">C9+E9+G9+I9</f>
        <v>1688158</v>
      </c>
      <c r="L9" s="17">
        <f t="shared" si="0"/>
        <v>19013567.507696766</v>
      </c>
    </row>
    <row r="10" spans="2:12" ht="21" customHeight="1">
      <c r="B10" s="29" t="s">
        <v>12</v>
      </c>
      <c r="C10" s="5">
        <v>1736</v>
      </c>
      <c r="D10" s="9">
        <v>8362.058400000002</v>
      </c>
      <c r="E10" s="5">
        <v>8911</v>
      </c>
      <c r="F10" s="9">
        <v>837818.7314540901</v>
      </c>
      <c r="G10" s="12">
        <v>1773852</v>
      </c>
      <c r="H10" s="5">
        <v>533244.7587965798</v>
      </c>
      <c r="I10" s="12">
        <v>447</v>
      </c>
      <c r="J10" s="5">
        <v>49373.37701681001</v>
      </c>
      <c r="K10" s="16">
        <f t="shared" si="0"/>
        <v>1784946</v>
      </c>
      <c r="L10" s="17">
        <f t="shared" si="0"/>
        <v>1428798.9256674799</v>
      </c>
    </row>
    <row r="11" spans="2:12" ht="21" customHeight="1">
      <c r="B11" s="29" t="s">
        <v>7</v>
      </c>
      <c r="C11" s="13">
        <v>0</v>
      </c>
      <c r="D11" s="19">
        <v>0</v>
      </c>
      <c r="E11" s="13">
        <v>0</v>
      </c>
      <c r="F11" s="19">
        <v>0</v>
      </c>
      <c r="G11" s="5">
        <v>0</v>
      </c>
      <c r="H11" s="5">
        <v>0</v>
      </c>
      <c r="I11" s="12">
        <v>0</v>
      </c>
      <c r="J11" s="5">
        <v>0</v>
      </c>
      <c r="K11" s="16">
        <f t="shared" si="0"/>
        <v>0</v>
      </c>
      <c r="L11" s="17">
        <f t="shared" si="0"/>
        <v>0</v>
      </c>
    </row>
    <row r="12" spans="2:12" ht="21" customHeight="1">
      <c r="B12" s="29" t="s">
        <v>17</v>
      </c>
      <c r="C12" s="24">
        <v>1277</v>
      </c>
      <c r="D12" s="23">
        <v>13248.500781000002</v>
      </c>
      <c r="E12" s="13">
        <v>639</v>
      </c>
      <c r="F12" s="19">
        <v>25814.248142000004</v>
      </c>
      <c r="G12" s="12">
        <v>10857</v>
      </c>
      <c r="H12" s="5">
        <v>102328.02669100004</v>
      </c>
      <c r="I12" s="12">
        <v>252</v>
      </c>
      <c r="J12" s="5">
        <v>11374.560951</v>
      </c>
      <c r="K12" s="16">
        <f t="shared" si="0"/>
        <v>13025</v>
      </c>
      <c r="L12" s="17">
        <f t="shared" si="0"/>
        <v>152765.33656500003</v>
      </c>
    </row>
    <row r="13" spans="2:12" ht="21" customHeight="1">
      <c r="B13" s="29" t="s">
        <v>19</v>
      </c>
      <c r="C13" s="24">
        <v>11501</v>
      </c>
      <c r="D13" s="23">
        <v>56289.580038499764</v>
      </c>
      <c r="E13" s="24">
        <v>9425</v>
      </c>
      <c r="F13" s="23">
        <v>128710.23368881647</v>
      </c>
      <c r="G13" s="24">
        <v>252645</v>
      </c>
      <c r="H13" s="23">
        <v>1370644.1179512586</v>
      </c>
      <c r="I13" s="24">
        <v>584</v>
      </c>
      <c r="J13" s="23">
        <v>41168.068806819996</v>
      </c>
      <c r="K13" s="16">
        <f>C13+E13+G13+I13</f>
        <v>274155</v>
      </c>
      <c r="L13" s="17">
        <f>D13+F13+H13+J13</f>
        <v>1596812.0004853948</v>
      </c>
    </row>
    <row r="14" spans="2:12" ht="21" customHeight="1">
      <c r="B14" s="30" t="s">
        <v>0</v>
      </c>
      <c r="C14" s="24">
        <v>59124</v>
      </c>
      <c r="D14" s="23">
        <v>135400.84186500005</v>
      </c>
      <c r="E14" s="5">
        <v>0</v>
      </c>
      <c r="F14" s="9">
        <v>0</v>
      </c>
      <c r="G14" s="13">
        <v>0</v>
      </c>
      <c r="H14" s="13">
        <v>0</v>
      </c>
      <c r="I14" s="14">
        <v>0</v>
      </c>
      <c r="J14" s="13">
        <v>0</v>
      </c>
      <c r="K14" s="16">
        <f t="shared" si="0"/>
        <v>59124</v>
      </c>
      <c r="L14" s="17">
        <f t="shared" si="0"/>
        <v>135400.84186500005</v>
      </c>
    </row>
    <row r="15" spans="2:12" ht="21" customHeight="1">
      <c r="B15" s="35" t="s">
        <v>1</v>
      </c>
      <c r="C15" s="36">
        <f aca="true" t="shared" si="1" ref="C15:L15">SUM(C9:C14)</f>
        <v>206187</v>
      </c>
      <c r="D15" s="38">
        <f t="shared" si="1"/>
        <v>904262.7602637497</v>
      </c>
      <c r="E15" s="36">
        <f t="shared" si="1"/>
        <v>274798</v>
      </c>
      <c r="F15" s="37">
        <f t="shared" si="1"/>
        <v>13393007.38262432</v>
      </c>
      <c r="G15" s="38">
        <f t="shared" si="1"/>
        <v>3326776</v>
      </c>
      <c r="H15" s="38">
        <f t="shared" si="1"/>
        <v>7009459.8724274505</v>
      </c>
      <c r="I15" s="36">
        <f t="shared" si="1"/>
        <v>11647</v>
      </c>
      <c r="J15" s="37">
        <f t="shared" si="1"/>
        <v>1020614.5969641199</v>
      </c>
      <c r="K15" s="36">
        <f t="shared" si="1"/>
        <v>3819408</v>
      </c>
      <c r="L15" s="37">
        <f t="shared" si="1"/>
        <v>22327344.61227964</v>
      </c>
    </row>
    <row r="16" spans="2:12" s="10" customFormat="1" ht="21" customHeight="1">
      <c r="B16" s="11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ht="15">
      <c r="B17" s="7" t="s">
        <v>23</v>
      </c>
    </row>
    <row r="18" ht="15">
      <c r="B18" s="7" t="s">
        <v>24</v>
      </c>
    </row>
    <row r="21" ht="13.5">
      <c r="C21" s="26"/>
    </row>
    <row r="23" ht="13.5">
      <c r="C23" s="4"/>
    </row>
  </sheetData>
  <sheetProtection/>
  <mergeCells count="8">
    <mergeCell ref="B2:L2"/>
    <mergeCell ref="B3:L3"/>
    <mergeCell ref="B6:L6"/>
    <mergeCell ref="C7:D7"/>
    <mergeCell ref="E7:F7"/>
    <mergeCell ref="G7:H7"/>
    <mergeCell ref="I7:J7"/>
    <mergeCell ref="K7:L7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Alejandro Martínez Puerto</dc:creator>
  <cp:keywords/>
  <dc:description/>
  <cp:lastModifiedBy>Cesar Danilo Carpeta Paez</cp:lastModifiedBy>
  <cp:lastPrinted>2007-10-02T20:07:01Z</cp:lastPrinted>
  <dcterms:created xsi:type="dcterms:W3CDTF">2007-05-18T16:46:56Z</dcterms:created>
  <dcterms:modified xsi:type="dcterms:W3CDTF">2017-01-12T16:08:15Z</dcterms:modified>
  <cp:category/>
  <cp:version/>
  <cp:contentType/>
  <cp:contentStatus/>
</cp:coreProperties>
</file>