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<sst xmlns="http://schemas.openxmlformats.org/spreadsheetml/2006/main" count="283" uniqueCount="124">
  <si>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</si>
  <si>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</si>
  <si>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</si>
  <si>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</si>
  <si>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</si>
  <si>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</si>
  <si>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</si>
  <si>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</si>
  <si>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</si>
  <si>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</si>
  <si>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</si>
  <si>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</si>
  <si>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</si>
  <si>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</si>
  <si>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</si>
  <si>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</si>
  <si>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</si>
  <si>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</si>
  <si>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</si>
  <si>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</si>
  <si>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</si>
  <si>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</si>
  <si>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</si>
  <si>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</si>
  <si>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</si>
  <si>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</si>
  <si>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</si>
  <si>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</si>
  <si>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</si>
  <si>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</si>
  <si>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</si>
  <si>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</si>
  <si>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</si>
  <si>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</si>
  <si>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</si>
  <si>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</si>
  <si>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</si>
  <si>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</si>
  <si>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</si>
  <si>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</si>
  <si>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</si>
  <si>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</si>
  <si>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</si>
  <si>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</si>
  <si>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</si>
  <si>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</si>
  <si>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</si>
  <si>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</si>
  <si>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</si>
  <si>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</si>
  <si>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</si>
  <si>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</si>
  <si>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</si>
  <si>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</si>
  <si>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</si>
  <si>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</si>
  <si>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</si>
  <si>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</si>
  <si>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</si>
  <si>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</si>
  <si>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</si>
  <si>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</si>
  <si>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</si>
  <si>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</si>
  <si>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</si>
  <si>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</si>
  <si>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</si>
  <si>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</si>
  <si>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</si>
  <si>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</si>
  <si>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</si>
  <si>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</si>
  <si>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</si>
  <si>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</si>
  <si>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</si>
  <si>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</si>
  <si>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</si>
  <si>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</si>
  <si>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</si>
  <si>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</si>
  <si>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</si>
  <si>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</si>
  <si>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</si>
  <si>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</si>
  <si>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</si>
  <si>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</si>
  <si>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</si>
  <si>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</si>
  <si>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</si>
  <si>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</si>
  <si>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</si>
  <si>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</si>
  <si>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</si>
  <si>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</si>
  <si>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</si>
  <si>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</si>
  <si>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</si>
  <si>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</si>
  <si>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</si>
  <si>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</si>
  <si>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</si>
  <si>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</si>
  <si>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</si>
  <si>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</si>
  <si>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</si>
  <si>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</si>
  <si>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</si>
  <si>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</si>
  <si>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</si>
  <si>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</si>
  <si>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</si>
  <si>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</si>
  <si>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</si>
  <si>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</si>
  <si>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</si>
  <si>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</si>
  <si>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</si>
  <si>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</si>
  <si>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</si>
  <si>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</si>
  <si>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</si>
  <si>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Financiera Pagos Internacionales S.A.</t>
  </si>
  <si>
    <t>Gm Financial Colombia S.A.</t>
  </si>
  <si>
    <t xml:space="preserve">                        NOVIEMBRE DE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</si>
</sst>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1" t="s">
        <v>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6.5">
      <c r="B4" s="52" t="s">
        <v>123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6" ht="12.75">
      <c r="C6" s="1"/>
    </row>
    <row r="7" spans="2:21" ht="18">
      <c r="B7" s="56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36" customHeight="1">
      <c r="B8" s="4"/>
      <c r="C8" s="59" t="s">
        <v>1</v>
      </c>
      <c r="D8" s="60"/>
      <c r="E8" s="57" t="s">
        <v>2</v>
      </c>
      <c r="F8" s="58"/>
      <c r="G8" s="57" t="s">
        <v>6</v>
      </c>
      <c r="H8" s="58"/>
      <c r="I8" s="57" t="s">
        <v>63</v>
      </c>
      <c r="J8" s="58"/>
      <c r="K8" s="57" t="s">
        <v>64</v>
      </c>
      <c r="L8" s="58"/>
      <c r="M8" s="57" t="s">
        <v>65</v>
      </c>
      <c r="N8" s="58"/>
      <c r="O8" s="43" t="s">
        <v>66</v>
      </c>
      <c r="P8" s="43" t="s">
        <v>67</v>
      </c>
      <c r="Q8" s="13" t="s">
        <v>3</v>
      </c>
      <c r="R8" s="55" t="s">
        <v>7</v>
      </c>
      <c r="S8" s="55"/>
      <c r="T8" s="53" t="s">
        <v>0</v>
      </c>
      <c r="U8" s="5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8338261</v>
      </c>
      <c r="D10" s="21">
        <v>1577383.9853286715</v>
      </c>
      <c r="E10" s="15">
        <v>217987</v>
      </c>
      <c r="F10" s="21">
        <v>154540.32504</v>
      </c>
      <c r="G10" s="14">
        <v>0</v>
      </c>
      <c r="H10" s="21">
        <v>0</v>
      </c>
      <c r="I10" s="15">
        <v>377860</v>
      </c>
      <c r="J10" s="21">
        <v>74741.684235</v>
      </c>
      <c r="K10" s="16">
        <v>2875641</v>
      </c>
      <c r="L10" s="27">
        <v>1584330.700098</v>
      </c>
      <c r="M10" s="17">
        <v>3078460</v>
      </c>
      <c r="N10" s="27">
        <v>1321137.068397</v>
      </c>
      <c r="O10" s="30">
        <v>0</v>
      </c>
      <c r="P10" s="17">
        <v>0</v>
      </c>
      <c r="Q10" s="30">
        <v>0</v>
      </c>
      <c r="R10" s="16">
        <v>740024</v>
      </c>
      <c r="S10" s="27">
        <v>236839.25382828998</v>
      </c>
      <c r="T10" s="37">
        <f>C10+E10+G10+I10+K10+M10+O10+P10+Q10+R10</f>
        <v>15628233</v>
      </c>
      <c r="U10" s="27">
        <f>D10+F10+H10+J10+L10+N10+S10</f>
        <v>4948973.016926962</v>
      </c>
    </row>
    <row r="11" spans="2:21" ht="18">
      <c r="B11" s="25" t="s">
        <v>10</v>
      </c>
      <c r="C11" s="15">
        <v>25281</v>
      </c>
      <c r="D11" s="22">
        <v>2145.758621</v>
      </c>
      <c r="E11" s="15">
        <v>0</v>
      </c>
      <c r="F11" s="22">
        <v>0</v>
      </c>
      <c r="G11" s="15">
        <v>23084</v>
      </c>
      <c r="H11" s="22">
        <v>3278.151702</v>
      </c>
      <c r="I11" s="15">
        <v>87422</v>
      </c>
      <c r="J11" s="22">
        <v>33259.018733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1052604</v>
      </c>
      <c r="S11" s="28">
        <v>318514.847092</v>
      </c>
      <c r="T11" s="36">
        <f>C11+E11+G11+I11+K11+M11+O11+P11+Q11+R11</f>
        <v>1188391</v>
      </c>
      <c r="U11" s="28">
        <f>D11+F11+H11+J11+L11+N11+S11</f>
        <v>357197.77614800003</v>
      </c>
    </row>
    <row r="12" spans="2:21" ht="18">
      <c r="B12" s="25" t="s">
        <v>61</v>
      </c>
      <c r="C12" s="15">
        <v>10607</v>
      </c>
      <c r="D12" s="22">
        <v>982.690417</v>
      </c>
      <c r="E12" s="15">
        <v>1</v>
      </c>
      <c r="F12" s="22">
        <v>0.23</v>
      </c>
      <c r="G12" s="15">
        <v>0</v>
      </c>
      <c r="H12" s="22">
        <v>0</v>
      </c>
      <c r="I12" s="15">
        <v>0</v>
      </c>
      <c r="J12" s="22">
        <v>0</v>
      </c>
      <c r="K12" s="16">
        <v>502</v>
      </c>
      <c r="L12" s="28">
        <v>94.914402</v>
      </c>
      <c r="M12" s="16">
        <v>111</v>
      </c>
      <c r="N12" s="28">
        <v>23.664</v>
      </c>
      <c r="O12" s="31">
        <v>0</v>
      </c>
      <c r="P12" s="16">
        <v>0</v>
      </c>
      <c r="Q12" s="31">
        <v>0</v>
      </c>
      <c r="R12" s="16">
        <v>612</v>
      </c>
      <c r="S12" s="28">
        <v>183.076027</v>
      </c>
      <c r="T12" s="36">
        <f>C12+E12+G12+I12+K12+M12+O12+P12+Q12+R12</f>
        <v>11833</v>
      </c>
      <c r="U12" s="28">
        <f>D12+F12+H12+J12+L12+N12+S12</f>
        <v>1284.5748460000002</v>
      </c>
    </row>
    <row r="13" spans="2:21" ht="18">
      <c r="B13" s="26" t="s">
        <v>62</v>
      </c>
      <c r="C13" s="15">
        <v>13369</v>
      </c>
      <c r="D13" s="23">
        <v>2497.05187</v>
      </c>
      <c r="E13" s="15">
        <v>1</v>
      </c>
      <c r="F13" s="23">
        <v>15</v>
      </c>
      <c r="G13" s="15">
        <v>0</v>
      </c>
      <c r="H13" s="23">
        <v>0</v>
      </c>
      <c r="I13" s="15">
        <v>0</v>
      </c>
      <c r="J13" s="23">
        <v>0</v>
      </c>
      <c r="K13" s="16">
        <v>2110</v>
      </c>
      <c r="L13" s="29">
        <v>985.345205</v>
      </c>
      <c r="M13" s="16">
        <v>2378</v>
      </c>
      <c r="N13" s="29">
        <v>2288.816176</v>
      </c>
      <c r="O13" s="32">
        <v>48</v>
      </c>
      <c r="P13" s="16">
        <v>2</v>
      </c>
      <c r="Q13" s="31">
        <v>37</v>
      </c>
      <c r="R13" s="16">
        <v>1537</v>
      </c>
      <c r="S13" s="28">
        <v>526.065719</v>
      </c>
      <c r="T13" s="20">
        <f>C13+E13+G13+I13+K13+M13+O13+P13+Q13+R13</f>
        <v>19482</v>
      </c>
      <c r="U13" s="28">
        <f>D13+F13+H13+J13+L13+N13+S13</f>
        <v>6312.278969999999</v>
      </c>
    </row>
    <row r="14" spans="2:21" ht="18">
      <c r="B14" s="18" t="s">
        <v>0</v>
      </c>
      <c r="C14" s="33">
        <f aca="true" t="shared" si="0" ref="C14:S14">SUM(C10:C13)</f>
        <v>8387518</v>
      </c>
      <c r="D14" s="19">
        <f t="shared" si="0"/>
        <v>1583009.4862366717</v>
      </c>
      <c r="E14" s="33">
        <f t="shared" si="0"/>
        <v>217989</v>
      </c>
      <c r="F14" s="19">
        <f t="shared" si="0"/>
        <v>154555.55504</v>
      </c>
      <c r="G14" s="33">
        <f t="shared" si="0"/>
        <v>23084</v>
      </c>
      <c r="H14" s="19">
        <f t="shared" si="0"/>
        <v>3278.151702</v>
      </c>
      <c r="I14" s="33">
        <f t="shared" si="0"/>
        <v>465282</v>
      </c>
      <c r="J14" s="19">
        <f t="shared" si="0"/>
        <v>108000.702968</v>
      </c>
      <c r="K14" s="33">
        <f t="shared" si="0"/>
        <v>2878253</v>
      </c>
      <c r="L14" s="19">
        <f t="shared" si="0"/>
        <v>1585410.9597049998</v>
      </c>
      <c r="M14" s="33">
        <f t="shared" si="0"/>
        <v>3080949</v>
      </c>
      <c r="N14" s="34">
        <f t="shared" si="0"/>
        <v>1323449.5485730001</v>
      </c>
      <c r="O14" s="19">
        <f t="shared" si="0"/>
        <v>48</v>
      </c>
      <c r="P14" s="33">
        <f t="shared" si="0"/>
        <v>2</v>
      </c>
      <c r="Q14" s="35">
        <f t="shared" si="0"/>
        <v>37</v>
      </c>
      <c r="R14" s="19">
        <f t="shared" si="0"/>
        <v>1794777</v>
      </c>
      <c r="S14" s="34">
        <f t="shared" si="0"/>
        <v>556063.2426662899</v>
      </c>
      <c r="T14" s="19">
        <f>SUM(T10:T13)</f>
        <v>16847939</v>
      </c>
      <c r="U14" s="34">
        <f>SUM(U10:U13)</f>
        <v>5313767.6468909625</v>
      </c>
    </row>
    <row r="15" ht="12.75">
      <c r="D15" s="3"/>
    </row>
    <row r="16" spans="2:21" ht="18">
      <c r="B16" s="56" t="s">
        <v>12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36" customHeight="1">
      <c r="B17" s="4"/>
      <c r="C17" s="59" t="s">
        <v>1</v>
      </c>
      <c r="D17" s="60"/>
      <c r="E17" s="57" t="s">
        <v>2</v>
      </c>
      <c r="F17" s="58"/>
      <c r="G17" s="57" t="s">
        <v>6</v>
      </c>
      <c r="H17" s="58"/>
      <c r="I17" s="57" t="s">
        <v>63</v>
      </c>
      <c r="J17" s="58"/>
      <c r="K17" s="57" t="s">
        <v>64</v>
      </c>
      <c r="L17" s="58"/>
      <c r="M17" s="57" t="s">
        <v>65</v>
      </c>
      <c r="N17" s="58"/>
      <c r="O17" s="43" t="s">
        <v>66</v>
      </c>
      <c r="P17" s="43" t="s">
        <v>67</v>
      </c>
      <c r="Q17" s="13" t="s">
        <v>3</v>
      </c>
      <c r="R17" s="55" t="s">
        <v>7</v>
      </c>
      <c r="S17" s="55"/>
      <c r="T17" s="57" t="s">
        <v>0</v>
      </c>
      <c r="U17" s="58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6630494</v>
      </c>
      <c r="D19" s="21">
        <v>1238809.125594</v>
      </c>
      <c r="E19" s="15">
        <v>98946</v>
      </c>
      <c r="F19" s="21">
        <v>75038.637668</v>
      </c>
      <c r="G19" s="14">
        <v>20013</v>
      </c>
      <c r="H19" s="21">
        <v>2842.933548</v>
      </c>
      <c r="I19" s="15">
        <v>136444</v>
      </c>
      <c r="J19" s="21">
        <v>46422.72894</v>
      </c>
      <c r="K19" s="16">
        <v>1837541</v>
      </c>
      <c r="L19" s="27">
        <v>1002065.201602</v>
      </c>
      <c r="M19" s="17">
        <v>1885241</v>
      </c>
      <c r="N19" s="27">
        <v>724220.119108</v>
      </c>
      <c r="O19" s="30">
        <v>0</v>
      </c>
      <c r="P19" s="17">
        <v>0</v>
      </c>
      <c r="Q19" s="30">
        <v>0</v>
      </c>
      <c r="R19" s="16">
        <v>1656064</v>
      </c>
      <c r="S19" s="27">
        <v>516317.88651438</v>
      </c>
      <c r="T19" s="17">
        <f>C19+E19+G19+I19+K19+M19+O19+P19+Q19+R19</f>
        <v>12264743</v>
      </c>
      <c r="U19" s="27">
        <f>D19+F19+H19+J19+L19+N19+S19</f>
        <v>3605716.63297438</v>
      </c>
    </row>
    <row r="20" spans="2:21" ht="18">
      <c r="B20" s="25" t="s">
        <v>16</v>
      </c>
      <c r="C20" s="15">
        <v>1140698</v>
      </c>
      <c r="D20" s="22">
        <v>213475.05090031988</v>
      </c>
      <c r="E20" s="15">
        <v>50962</v>
      </c>
      <c r="F20" s="22">
        <v>34327.897314</v>
      </c>
      <c r="G20" s="15">
        <v>2516</v>
      </c>
      <c r="H20" s="22">
        <v>368.770281</v>
      </c>
      <c r="I20" s="15">
        <v>99236</v>
      </c>
      <c r="J20" s="22">
        <v>22526.169366</v>
      </c>
      <c r="K20" s="16">
        <v>581314</v>
      </c>
      <c r="L20" s="28">
        <v>311216.186521</v>
      </c>
      <c r="M20" s="16">
        <v>634004</v>
      </c>
      <c r="N20" s="28">
        <v>304067.786216</v>
      </c>
      <c r="O20" s="31">
        <v>10</v>
      </c>
      <c r="P20" s="16">
        <v>2</v>
      </c>
      <c r="Q20" s="31">
        <v>8</v>
      </c>
      <c r="R20" s="16">
        <v>88915</v>
      </c>
      <c r="S20" s="28">
        <v>24962.86659888</v>
      </c>
      <c r="T20" s="36">
        <f>C20+E20+G20+I20+K20+M20+O20+P20+Q20+R20</f>
        <v>2597665</v>
      </c>
      <c r="U20" s="28">
        <f>D20+F20+H20+J20+L20+N20+S20</f>
        <v>910944.7271971998</v>
      </c>
    </row>
    <row r="21" spans="2:21" ht="18">
      <c r="B21" s="25" t="s">
        <v>17</v>
      </c>
      <c r="C21" s="15">
        <v>418864</v>
      </c>
      <c r="D21" s="22">
        <v>94465.71350503003</v>
      </c>
      <c r="E21" s="15">
        <v>44454</v>
      </c>
      <c r="F21" s="22">
        <v>29888.686932</v>
      </c>
      <c r="G21" s="15">
        <v>219</v>
      </c>
      <c r="H21" s="22">
        <v>30.921131</v>
      </c>
      <c r="I21" s="15">
        <v>131175</v>
      </c>
      <c r="J21" s="22">
        <v>21993.986371</v>
      </c>
      <c r="K21" s="16">
        <v>321799</v>
      </c>
      <c r="L21" s="28">
        <v>191564.434012</v>
      </c>
      <c r="M21" s="16">
        <v>402736</v>
      </c>
      <c r="N21" s="28">
        <v>211107.576951</v>
      </c>
      <c r="O21" s="31">
        <v>38</v>
      </c>
      <c r="P21" s="16">
        <v>0</v>
      </c>
      <c r="Q21" s="31">
        <v>29</v>
      </c>
      <c r="R21" s="16">
        <v>33738</v>
      </c>
      <c r="S21" s="28">
        <v>9813.7645665</v>
      </c>
      <c r="T21" s="36">
        <f>C21+E21+G21+I21+K21+M21+O21+P21+Q21+R21</f>
        <v>1353052</v>
      </c>
      <c r="U21" s="28">
        <f>D21+F21+H21+J21+L21+N21+S21</f>
        <v>558865.08346853</v>
      </c>
    </row>
    <row r="22" spans="2:21" ht="18">
      <c r="B22" s="26" t="s">
        <v>18</v>
      </c>
      <c r="C22" s="15">
        <v>197462</v>
      </c>
      <c r="D22" s="23">
        <v>36259.59623732</v>
      </c>
      <c r="E22" s="15">
        <v>23627</v>
      </c>
      <c r="F22" s="23">
        <v>15300.333126</v>
      </c>
      <c r="G22" s="15">
        <v>336</v>
      </c>
      <c r="H22" s="23">
        <v>35.526742</v>
      </c>
      <c r="I22" s="15">
        <v>98427</v>
      </c>
      <c r="J22" s="23">
        <v>17057.818291</v>
      </c>
      <c r="K22" s="16">
        <v>137599</v>
      </c>
      <c r="L22" s="29">
        <v>80565.13757</v>
      </c>
      <c r="M22" s="16">
        <v>158968</v>
      </c>
      <c r="N22" s="29">
        <v>84054.066298</v>
      </c>
      <c r="O22" s="32">
        <v>0</v>
      </c>
      <c r="P22" s="16">
        <v>0</v>
      </c>
      <c r="Q22" s="31">
        <v>0</v>
      </c>
      <c r="R22" s="16">
        <v>16060</v>
      </c>
      <c r="S22" s="28">
        <v>4968.72498653</v>
      </c>
      <c r="T22" s="20">
        <f>C22+E22+G22+I22+K22+M22+O22+P22+Q22+R22</f>
        <v>632479</v>
      </c>
      <c r="U22" s="28">
        <f>D22+F22+H22+J22+L22+N22+S22</f>
        <v>238241.20325085</v>
      </c>
    </row>
    <row r="23" spans="2:21" ht="18">
      <c r="B23" s="18" t="s">
        <v>0</v>
      </c>
      <c r="C23" s="33">
        <f aca="true" t="shared" si="1" ref="C23:S23">SUM(C19:C22)</f>
        <v>8387518</v>
      </c>
      <c r="D23" s="19">
        <f t="shared" si="1"/>
        <v>1583009.48623667</v>
      </c>
      <c r="E23" s="33">
        <f t="shared" si="1"/>
        <v>217989</v>
      </c>
      <c r="F23" s="19">
        <f t="shared" si="1"/>
        <v>154555.55504</v>
      </c>
      <c r="G23" s="33">
        <f t="shared" si="1"/>
        <v>23084</v>
      </c>
      <c r="H23" s="19">
        <f t="shared" si="1"/>
        <v>3278.151702</v>
      </c>
      <c r="I23" s="33">
        <f t="shared" si="1"/>
        <v>465282</v>
      </c>
      <c r="J23" s="19">
        <f t="shared" si="1"/>
        <v>108000.702968</v>
      </c>
      <c r="K23" s="33">
        <f t="shared" si="1"/>
        <v>2878253</v>
      </c>
      <c r="L23" s="19">
        <f t="shared" si="1"/>
        <v>1585410.959705</v>
      </c>
      <c r="M23" s="33">
        <f t="shared" si="1"/>
        <v>3080949</v>
      </c>
      <c r="N23" s="34">
        <f t="shared" si="1"/>
        <v>1323449.548573</v>
      </c>
      <c r="O23" s="19">
        <f t="shared" si="1"/>
        <v>48</v>
      </c>
      <c r="P23" s="33">
        <f t="shared" si="1"/>
        <v>2</v>
      </c>
      <c r="Q23" s="35">
        <f t="shared" si="1"/>
        <v>37</v>
      </c>
      <c r="R23" s="19">
        <f t="shared" si="1"/>
        <v>1794777</v>
      </c>
      <c r="S23" s="34">
        <f t="shared" si="1"/>
        <v>556063.24266629</v>
      </c>
      <c r="T23" s="19">
        <f>SUM(T19:T22)</f>
        <v>16847939</v>
      </c>
      <c r="U23" s="34">
        <f>SUM(U19:U22)</f>
        <v>5313767.64689096</v>
      </c>
    </row>
    <row r="25" spans="2:21" ht="18">
      <c r="B25" s="56" t="s">
        <v>19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36" customHeight="1">
      <c r="B26" s="4"/>
      <c r="C26" s="59" t="s">
        <v>1</v>
      </c>
      <c r="D26" s="60"/>
      <c r="E26" s="57" t="s">
        <v>2</v>
      </c>
      <c r="F26" s="58"/>
      <c r="G26" s="57" t="s">
        <v>6</v>
      </c>
      <c r="H26" s="58"/>
      <c r="I26" s="57" t="s">
        <v>63</v>
      </c>
      <c r="J26" s="58"/>
      <c r="K26" s="57" t="s">
        <v>64</v>
      </c>
      <c r="L26" s="58"/>
      <c r="M26" s="57" t="s">
        <v>65</v>
      </c>
      <c r="N26" s="58"/>
      <c r="O26" s="43" t="s">
        <v>66</v>
      </c>
      <c r="P26" s="43" t="s">
        <v>67</v>
      </c>
      <c r="Q26" s="13" t="s">
        <v>3</v>
      </c>
      <c r="R26" s="55" t="s">
        <v>7</v>
      </c>
      <c r="S26" s="55"/>
      <c r="T26" s="57" t="s">
        <v>0</v>
      </c>
      <c r="U26" s="58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284</v>
      </c>
      <c r="D28" s="22">
        <v>24.75974</v>
      </c>
      <c r="E28" s="15">
        <v>0</v>
      </c>
      <c r="F28" s="22">
        <v>0</v>
      </c>
      <c r="G28" s="15">
        <v>0</v>
      </c>
      <c r="H28" s="22">
        <v>0</v>
      </c>
      <c r="I28" s="15">
        <v>1233</v>
      </c>
      <c r="J28" s="21">
        <v>235.833596</v>
      </c>
      <c r="K28" s="16">
        <v>158</v>
      </c>
      <c r="L28" s="28">
        <v>54.92722</v>
      </c>
      <c r="M28" s="16">
        <v>1</v>
      </c>
      <c r="N28" s="28">
        <v>0.3</v>
      </c>
      <c r="O28" s="31">
        <v>0</v>
      </c>
      <c r="P28" s="16">
        <v>0</v>
      </c>
      <c r="Q28" s="31">
        <v>0</v>
      </c>
      <c r="R28" s="16">
        <v>40</v>
      </c>
      <c r="S28" s="27">
        <v>15.750139</v>
      </c>
      <c r="T28" s="37">
        <f>C28+E28+G28+I28+K28+M28+O28+P28+Q28+R28</f>
        <v>1716</v>
      </c>
      <c r="U28" s="28">
        <f>D28+F28+H28+J28+L28+N28+S28</f>
        <v>331.570695</v>
      </c>
    </row>
    <row r="29" spans="2:21" ht="18">
      <c r="B29" s="25" t="s">
        <v>21</v>
      </c>
      <c r="C29" s="15">
        <v>1525359</v>
      </c>
      <c r="D29" s="22">
        <v>396895.2474279799</v>
      </c>
      <c r="E29" s="15">
        <v>97522</v>
      </c>
      <c r="F29" s="22">
        <v>63919.925728</v>
      </c>
      <c r="G29" s="15">
        <v>319</v>
      </c>
      <c r="H29" s="22">
        <v>63.867885</v>
      </c>
      <c r="I29" s="15">
        <v>96610</v>
      </c>
      <c r="J29" s="22">
        <v>19450.669234</v>
      </c>
      <c r="K29" s="16">
        <v>944037</v>
      </c>
      <c r="L29" s="28">
        <v>491559.407027</v>
      </c>
      <c r="M29" s="16">
        <v>1238464</v>
      </c>
      <c r="N29" s="28">
        <v>496645.523401</v>
      </c>
      <c r="O29" s="31">
        <v>0</v>
      </c>
      <c r="P29" s="16">
        <v>0</v>
      </c>
      <c r="Q29" s="31">
        <v>0</v>
      </c>
      <c r="R29" s="16">
        <v>437156</v>
      </c>
      <c r="S29" s="28">
        <v>170095.97313856</v>
      </c>
      <c r="T29" s="20">
        <f aca="true" t="shared" si="2" ref="T29:T60">C29+E29+G29+I29+K29+M29+O29+P29+Q29+R29</f>
        <v>4339467</v>
      </c>
      <c r="U29" s="28">
        <f aca="true" t="shared" si="3" ref="U29:U60">D29+F29+H29+J29+L29+N29+S29</f>
        <v>1638630.61384154</v>
      </c>
    </row>
    <row r="30" spans="2:21" ht="18">
      <c r="B30" s="25" t="s">
        <v>22</v>
      </c>
      <c r="C30" s="15">
        <v>4494</v>
      </c>
      <c r="D30" s="22">
        <v>2498.9947160700003</v>
      </c>
      <c r="E30" s="15">
        <v>331</v>
      </c>
      <c r="F30" s="22">
        <v>257.361667</v>
      </c>
      <c r="G30" s="15">
        <v>0</v>
      </c>
      <c r="H30" s="22">
        <v>0</v>
      </c>
      <c r="I30" s="15">
        <v>1334</v>
      </c>
      <c r="J30" s="22">
        <v>240.941551</v>
      </c>
      <c r="K30" s="16">
        <v>13563</v>
      </c>
      <c r="L30" s="28">
        <v>9510.096104</v>
      </c>
      <c r="M30" s="16">
        <v>5320</v>
      </c>
      <c r="N30" s="28">
        <v>3684.099035</v>
      </c>
      <c r="O30" s="31">
        <v>0</v>
      </c>
      <c r="P30" s="16">
        <v>0</v>
      </c>
      <c r="Q30" s="31">
        <v>0</v>
      </c>
      <c r="R30" s="16">
        <v>1656</v>
      </c>
      <c r="S30" s="28">
        <v>640.66239293</v>
      </c>
      <c r="T30" s="20">
        <f t="shared" si="2"/>
        <v>26698</v>
      </c>
      <c r="U30" s="28">
        <f t="shared" si="3"/>
        <v>16832.155466</v>
      </c>
    </row>
    <row r="31" spans="2:21" ht="18">
      <c r="B31" s="25" t="s">
        <v>23</v>
      </c>
      <c r="C31" s="15">
        <v>2183</v>
      </c>
      <c r="D31" s="22">
        <v>327.28413102999997</v>
      </c>
      <c r="E31" s="15">
        <v>218</v>
      </c>
      <c r="F31" s="22">
        <v>160.563255</v>
      </c>
      <c r="G31" s="15">
        <v>0</v>
      </c>
      <c r="H31" s="22">
        <v>0</v>
      </c>
      <c r="I31" s="15">
        <v>139</v>
      </c>
      <c r="J31" s="22">
        <v>86.250472</v>
      </c>
      <c r="K31" s="16">
        <v>7652</v>
      </c>
      <c r="L31" s="28">
        <v>4535.832334</v>
      </c>
      <c r="M31" s="16">
        <v>2031</v>
      </c>
      <c r="N31" s="28">
        <v>1466.127669</v>
      </c>
      <c r="O31" s="31">
        <v>0</v>
      </c>
      <c r="P31" s="16">
        <v>0</v>
      </c>
      <c r="Q31" s="31">
        <v>0</v>
      </c>
      <c r="R31" s="16">
        <v>1008</v>
      </c>
      <c r="S31" s="28">
        <v>308.484644</v>
      </c>
      <c r="T31" s="20">
        <f t="shared" si="2"/>
        <v>13231</v>
      </c>
      <c r="U31" s="28">
        <f t="shared" si="3"/>
        <v>6884.54250503</v>
      </c>
    </row>
    <row r="32" spans="2:21" ht="18">
      <c r="B32" s="25" t="s">
        <v>24</v>
      </c>
      <c r="C32" s="15">
        <v>274626</v>
      </c>
      <c r="D32" s="22">
        <v>59667.47502426999</v>
      </c>
      <c r="E32" s="15">
        <v>3575</v>
      </c>
      <c r="F32" s="22">
        <v>2190.276118</v>
      </c>
      <c r="G32" s="15">
        <v>10148</v>
      </c>
      <c r="H32" s="22">
        <v>1247.662079</v>
      </c>
      <c r="I32" s="15">
        <v>19416</v>
      </c>
      <c r="J32" s="22">
        <v>4505.34124</v>
      </c>
      <c r="K32" s="16">
        <v>102695</v>
      </c>
      <c r="L32" s="28">
        <v>57507.639201</v>
      </c>
      <c r="M32" s="16">
        <v>95587</v>
      </c>
      <c r="N32" s="28">
        <v>34627.154659</v>
      </c>
      <c r="O32" s="31">
        <v>0</v>
      </c>
      <c r="P32" s="16">
        <v>0</v>
      </c>
      <c r="Q32" s="31">
        <v>0</v>
      </c>
      <c r="R32" s="16">
        <v>84590</v>
      </c>
      <c r="S32" s="28">
        <v>22448.055121</v>
      </c>
      <c r="T32" s="20">
        <f t="shared" si="2"/>
        <v>590637</v>
      </c>
      <c r="U32" s="28">
        <f t="shared" si="3"/>
        <v>182193.60344227</v>
      </c>
    </row>
    <row r="33" spans="2:21" ht="18">
      <c r="B33" s="25" t="s">
        <v>25</v>
      </c>
      <c r="C33" s="15">
        <v>2325041</v>
      </c>
      <c r="D33" s="22">
        <v>339386.88885737</v>
      </c>
      <c r="E33" s="15">
        <v>5041</v>
      </c>
      <c r="F33" s="22">
        <v>18745.342726</v>
      </c>
      <c r="G33" s="15">
        <v>1818</v>
      </c>
      <c r="H33" s="22">
        <v>375.52701</v>
      </c>
      <c r="I33" s="15">
        <v>15308</v>
      </c>
      <c r="J33" s="22">
        <v>6443.868074</v>
      </c>
      <c r="K33" s="16">
        <v>298856</v>
      </c>
      <c r="L33" s="28">
        <v>143950.671529</v>
      </c>
      <c r="M33" s="16">
        <v>207723</v>
      </c>
      <c r="N33" s="28">
        <v>75061.298878</v>
      </c>
      <c r="O33" s="31">
        <v>0</v>
      </c>
      <c r="P33" s="16">
        <v>0</v>
      </c>
      <c r="Q33" s="31">
        <v>0</v>
      </c>
      <c r="R33" s="16">
        <v>412149</v>
      </c>
      <c r="S33" s="40">
        <v>120336.36274367</v>
      </c>
      <c r="T33" s="20">
        <f t="shared" si="2"/>
        <v>3265936</v>
      </c>
      <c r="U33" s="28">
        <f t="shared" si="3"/>
        <v>704299.95981804</v>
      </c>
    </row>
    <row r="34" spans="2:21" ht="18">
      <c r="B34" s="25" t="s">
        <v>26</v>
      </c>
      <c r="C34" s="15">
        <v>139918</v>
      </c>
      <c r="D34" s="22">
        <v>35237.806581410005</v>
      </c>
      <c r="E34" s="15">
        <v>7921</v>
      </c>
      <c r="F34" s="22">
        <v>4686.282948</v>
      </c>
      <c r="G34" s="15">
        <v>2928</v>
      </c>
      <c r="H34" s="22">
        <v>379.561532</v>
      </c>
      <c r="I34" s="15">
        <v>73297</v>
      </c>
      <c r="J34" s="22">
        <v>12441.66572</v>
      </c>
      <c r="K34" s="16">
        <v>73554</v>
      </c>
      <c r="L34" s="28">
        <v>42723.728348</v>
      </c>
      <c r="M34" s="16">
        <v>65221</v>
      </c>
      <c r="N34" s="28">
        <v>28185.896798</v>
      </c>
      <c r="O34" s="31">
        <v>0</v>
      </c>
      <c r="P34" s="16">
        <v>0</v>
      </c>
      <c r="Q34" s="31">
        <v>0</v>
      </c>
      <c r="R34" s="16">
        <v>49725</v>
      </c>
      <c r="S34" s="40">
        <v>13643.43999593</v>
      </c>
      <c r="T34" s="20">
        <f t="shared" si="2"/>
        <v>412564</v>
      </c>
      <c r="U34" s="28">
        <f t="shared" si="3"/>
        <v>137298.38192334</v>
      </c>
    </row>
    <row r="35" spans="2:21" ht="18">
      <c r="B35" s="25" t="s">
        <v>27</v>
      </c>
      <c r="C35" s="15">
        <v>236250</v>
      </c>
      <c r="D35" s="22">
        <v>39231.86249053001</v>
      </c>
      <c r="E35" s="15">
        <v>9274</v>
      </c>
      <c r="F35" s="22">
        <v>3942.696786</v>
      </c>
      <c r="G35" s="15">
        <v>57</v>
      </c>
      <c r="H35" s="22">
        <v>13.838348</v>
      </c>
      <c r="I35" s="15">
        <v>5475</v>
      </c>
      <c r="J35" s="22">
        <v>4705.073819</v>
      </c>
      <c r="K35" s="16">
        <v>77016</v>
      </c>
      <c r="L35" s="28">
        <v>36634.124005</v>
      </c>
      <c r="M35" s="16">
        <v>95472</v>
      </c>
      <c r="N35" s="28">
        <v>42270.450151</v>
      </c>
      <c r="O35" s="31">
        <v>48</v>
      </c>
      <c r="P35" s="16">
        <v>2</v>
      </c>
      <c r="Q35" s="31">
        <v>37</v>
      </c>
      <c r="R35" s="16">
        <v>23818</v>
      </c>
      <c r="S35" s="40">
        <v>7091.94651753</v>
      </c>
      <c r="T35" s="20">
        <f t="shared" si="2"/>
        <v>447449</v>
      </c>
      <c r="U35" s="28">
        <f t="shared" si="3"/>
        <v>133889.99211706</v>
      </c>
    </row>
    <row r="36" spans="2:21" ht="18">
      <c r="B36" s="25" t="s">
        <v>28</v>
      </c>
      <c r="C36" s="15">
        <v>90709</v>
      </c>
      <c r="D36" s="22">
        <v>30477.28214752999</v>
      </c>
      <c r="E36" s="15">
        <v>4064</v>
      </c>
      <c r="F36" s="22">
        <v>2477.337596</v>
      </c>
      <c r="G36" s="15">
        <v>31</v>
      </c>
      <c r="H36" s="22">
        <v>12.083845</v>
      </c>
      <c r="I36" s="15">
        <v>3957</v>
      </c>
      <c r="J36" s="22">
        <v>1815.284444</v>
      </c>
      <c r="K36" s="16">
        <v>68967</v>
      </c>
      <c r="L36" s="28">
        <v>41068.330516</v>
      </c>
      <c r="M36" s="16">
        <v>70165</v>
      </c>
      <c r="N36" s="28">
        <v>31151.691123</v>
      </c>
      <c r="O36" s="31">
        <v>0</v>
      </c>
      <c r="P36" s="16">
        <v>0</v>
      </c>
      <c r="Q36" s="31">
        <v>0</v>
      </c>
      <c r="R36" s="16">
        <v>25711</v>
      </c>
      <c r="S36" s="40">
        <v>7559.11423833</v>
      </c>
      <c r="T36" s="20">
        <f t="shared" si="2"/>
        <v>263604</v>
      </c>
      <c r="U36" s="28">
        <f t="shared" si="3"/>
        <v>114561.12390985999</v>
      </c>
    </row>
    <row r="37" spans="2:21" ht="18">
      <c r="B37" s="25" t="s">
        <v>29</v>
      </c>
      <c r="C37" s="15">
        <v>52040</v>
      </c>
      <c r="D37" s="22">
        <v>6054.34648306</v>
      </c>
      <c r="E37" s="15">
        <v>1993</v>
      </c>
      <c r="F37" s="22">
        <v>1715.808417</v>
      </c>
      <c r="G37" s="15">
        <v>14</v>
      </c>
      <c r="H37" s="22">
        <v>7.489596</v>
      </c>
      <c r="I37" s="15">
        <v>1027</v>
      </c>
      <c r="J37" s="22">
        <v>432.354258</v>
      </c>
      <c r="K37" s="16">
        <v>11584</v>
      </c>
      <c r="L37" s="28">
        <v>11226.302268</v>
      </c>
      <c r="M37" s="16">
        <v>12713</v>
      </c>
      <c r="N37" s="28">
        <v>8169.972989</v>
      </c>
      <c r="O37" s="31">
        <v>0</v>
      </c>
      <c r="P37" s="16">
        <v>0</v>
      </c>
      <c r="Q37" s="31">
        <v>0</v>
      </c>
      <c r="R37" s="16">
        <v>8944</v>
      </c>
      <c r="S37" s="40">
        <v>2781.12898231</v>
      </c>
      <c r="T37" s="20">
        <f t="shared" si="2"/>
        <v>88315</v>
      </c>
      <c r="U37" s="28">
        <f t="shared" si="3"/>
        <v>30387.40299337</v>
      </c>
    </row>
    <row r="38" spans="2:21" ht="18">
      <c r="B38" s="25" t="s">
        <v>30</v>
      </c>
      <c r="C38" s="15">
        <v>76063</v>
      </c>
      <c r="D38" s="22">
        <v>11599.286244969997</v>
      </c>
      <c r="E38" s="15">
        <v>1449</v>
      </c>
      <c r="F38" s="22">
        <v>809.48282</v>
      </c>
      <c r="G38" s="15">
        <v>386</v>
      </c>
      <c r="H38" s="22">
        <v>40.072412</v>
      </c>
      <c r="I38" s="15">
        <v>15135</v>
      </c>
      <c r="J38" s="22">
        <v>2686.773181</v>
      </c>
      <c r="K38" s="16">
        <v>25290</v>
      </c>
      <c r="L38" s="28">
        <v>12999.375604</v>
      </c>
      <c r="M38" s="16">
        <v>18819</v>
      </c>
      <c r="N38" s="28">
        <v>9181.121422</v>
      </c>
      <c r="O38" s="31">
        <v>0</v>
      </c>
      <c r="P38" s="16">
        <v>0</v>
      </c>
      <c r="Q38" s="31">
        <v>0</v>
      </c>
      <c r="R38" s="16">
        <v>14222</v>
      </c>
      <c r="S38" s="40">
        <v>4019.306382</v>
      </c>
      <c r="T38" s="20">
        <f t="shared" si="2"/>
        <v>151364</v>
      </c>
      <c r="U38" s="28">
        <f t="shared" si="3"/>
        <v>41335.41806597</v>
      </c>
    </row>
    <row r="39" spans="2:21" ht="18">
      <c r="B39" s="25" t="s">
        <v>31</v>
      </c>
      <c r="C39" s="15">
        <v>120527</v>
      </c>
      <c r="D39" s="22">
        <v>29063.494635510004</v>
      </c>
      <c r="E39" s="15">
        <v>2738</v>
      </c>
      <c r="F39" s="22">
        <v>1880.634267</v>
      </c>
      <c r="G39" s="15">
        <v>50</v>
      </c>
      <c r="H39" s="22">
        <v>10.324779</v>
      </c>
      <c r="I39" s="15">
        <v>5295</v>
      </c>
      <c r="J39" s="22">
        <v>1570.060049</v>
      </c>
      <c r="K39" s="16">
        <v>40837</v>
      </c>
      <c r="L39" s="28">
        <v>26946.907142</v>
      </c>
      <c r="M39" s="16">
        <v>67486</v>
      </c>
      <c r="N39" s="28">
        <v>27966.319023</v>
      </c>
      <c r="O39" s="31">
        <v>0</v>
      </c>
      <c r="P39" s="16">
        <v>0</v>
      </c>
      <c r="Q39" s="31">
        <v>0</v>
      </c>
      <c r="R39" s="16">
        <v>24768</v>
      </c>
      <c r="S39" s="40">
        <v>6414.91181189</v>
      </c>
      <c r="T39" s="20">
        <f t="shared" si="2"/>
        <v>261701</v>
      </c>
      <c r="U39" s="28">
        <f t="shared" si="3"/>
        <v>93852.6517074</v>
      </c>
    </row>
    <row r="40" spans="2:21" ht="18">
      <c r="B40" s="25" t="s">
        <v>32</v>
      </c>
      <c r="C40" s="15">
        <v>82097</v>
      </c>
      <c r="D40" s="22">
        <v>23349.950536559998</v>
      </c>
      <c r="E40" s="15">
        <v>3368</v>
      </c>
      <c r="F40" s="22">
        <v>2658.366681</v>
      </c>
      <c r="G40" s="15">
        <v>1405</v>
      </c>
      <c r="H40" s="22">
        <v>198.985794</v>
      </c>
      <c r="I40" s="15">
        <v>5005</v>
      </c>
      <c r="J40" s="22">
        <v>1546.563911</v>
      </c>
      <c r="K40" s="16">
        <v>56700</v>
      </c>
      <c r="L40" s="28">
        <v>33706.954315</v>
      </c>
      <c r="M40" s="16">
        <v>60094</v>
      </c>
      <c r="N40" s="28">
        <v>30683.662408</v>
      </c>
      <c r="O40" s="31">
        <v>0</v>
      </c>
      <c r="P40" s="16">
        <v>0</v>
      </c>
      <c r="Q40" s="31">
        <v>0</v>
      </c>
      <c r="R40" s="16">
        <v>22928</v>
      </c>
      <c r="S40" s="40">
        <v>6553.224006529999</v>
      </c>
      <c r="T40" s="20">
        <f t="shared" si="2"/>
        <v>231597</v>
      </c>
      <c r="U40" s="28">
        <f t="shared" si="3"/>
        <v>98697.70765209</v>
      </c>
    </row>
    <row r="41" spans="2:21" ht="18">
      <c r="B41" s="25" t="s">
        <v>33</v>
      </c>
      <c r="C41" s="15">
        <v>10204</v>
      </c>
      <c r="D41" s="22">
        <v>4986.82947209</v>
      </c>
      <c r="E41" s="15">
        <v>5799</v>
      </c>
      <c r="F41" s="22">
        <v>4074.628166</v>
      </c>
      <c r="G41" s="15">
        <v>0</v>
      </c>
      <c r="H41" s="22">
        <v>0</v>
      </c>
      <c r="I41" s="15">
        <v>23281</v>
      </c>
      <c r="J41" s="22">
        <v>4503.420905</v>
      </c>
      <c r="K41" s="16">
        <v>41759</v>
      </c>
      <c r="L41" s="28">
        <v>30308.178739</v>
      </c>
      <c r="M41" s="16">
        <v>32886</v>
      </c>
      <c r="N41" s="28">
        <v>21463.011814</v>
      </c>
      <c r="O41" s="31">
        <v>0</v>
      </c>
      <c r="P41" s="16">
        <v>0</v>
      </c>
      <c r="Q41" s="31">
        <v>0</v>
      </c>
      <c r="R41" s="16">
        <v>1838</v>
      </c>
      <c r="S41" s="40">
        <v>706.093487</v>
      </c>
      <c r="T41" s="20">
        <f t="shared" si="2"/>
        <v>115767</v>
      </c>
      <c r="U41" s="28">
        <f t="shared" si="3"/>
        <v>66042.16258309</v>
      </c>
    </row>
    <row r="42" spans="2:21" ht="18">
      <c r="B42" s="25" t="s">
        <v>34</v>
      </c>
      <c r="C42" s="15">
        <v>80158</v>
      </c>
      <c r="D42" s="22">
        <v>27673.376730700005</v>
      </c>
      <c r="E42" s="15">
        <v>4604</v>
      </c>
      <c r="F42" s="22">
        <v>4014.900222</v>
      </c>
      <c r="G42" s="15">
        <v>1455</v>
      </c>
      <c r="H42" s="22">
        <v>212.928068</v>
      </c>
      <c r="I42" s="15">
        <v>8897</v>
      </c>
      <c r="J42" s="22">
        <v>2901.405443</v>
      </c>
      <c r="K42" s="16">
        <v>71512</v>
      </c>
      <c r="L42" s="28">
        <v>46607.236192</v>
      </c>
      <c r="M42" s="16">
        <v>67125</v>
      </c>
      <c r="N42" s="28">
        <v>34910.755614</v>
      </c>
      <c r="O42" s="31">
        <v>0</v>
      </c>
      <c r="P42" s="16">
        <v>0</v>
      </c>
      <c r="Q42" s="31">
        <v>0</v>
      </c>
      <c r="R42" s="16">
        <v>30359</v>
      </c>
      <c r="S42" s="40">
        <v>8755.453924</v>
      </c>
      <c r="T42" s="20">
        <f t="shared" si="2"/>
        <v>264110</v>
      </c>
      <c r="U42" s="28">
        <f t="shared" si="3"/>
        <v>125076.0561937</v>
      </c>
    </row>
    <row r="43" spans="2:21" ht="18">
      <c r="B43" s="25" t="s">
        <v>35</v>
      </c>
      <c r="C43" s="15">
        <v>917447</v>
      </c>
      <c r="D43" s="22">
        <v>102761.97274895993</v>
      </c>
      <c r="E43" s="15">
        <v>5522</v>
      </c>
      <c r="F43" s="22">
        <v>3396.026118</v>
      </c>
      <c r="G43" s="15">
        <v>170</v>
      </c>
      <c r="H43" s="22">
        <v>29.006574</v>
      </c>
      <c r="I43" s="15">
        <v>3307</v>
      </c>
      <c r="J43" s="22">
        <v>1858.069531</v>
      </c>
      <c r="K43" s="16">
        <v>152628</v>
      </c>
      <c r="L43" s="28">
        <v>68603.056512</v>
      </c>
      <c r="M43" s="16">
        <v>150963</v>
      </c>
      <c r="N43" s="28">
        <v>64283.341128</v>
      </c>
      <c r="O43" s="31">
        <v>0</v>
      </c>
      <c r="P43" s="16">
        <v>0</v>
      </c>
      <c r="Q43" s="31">
        <v>0</v>
      </c>
      <c r="R43" s="16">
        <v>82256</v>
      </c>
      <c r="S43" s="40">
        <v>21691.84431547</v>
      </c>
      <c r="T43" s="20">
        <f t="shared" si="2"/>
        <v>1312293</v>
      </c>
      <c r="U43" s="28">
        <f t="shared" si="3"/>
        <v>262623.3169274299</v>
      </c>
    </row>
    <row r="44" spans="2:21" ht="18">
      <c r="B44" s="25" t="s">
        <v>36</v>
      </c>
      <c r="C44" s="15">
        <v>2244</v>
      </c>
      <c r="D44" s="22">
        <v>190.91451576</v>
      </c>
      <c r="E44" s="15">
        <v>88</v>
      </c>
      <c r="F44" s="22">
        <v>127.079164</v>
      </c>
      <c r="G44" s="15">
        <v>0</v>
      </c>
      <c r="H44" s="22">
        <v>0</v>
      </c>
      <c r="I44" s="15">
        <v>1737</v>
      </c>
      <c r="J44" s="22">
        <v>290.39285</v>
      </c>
      <c r="K44" s="16">
        <v>976</v>
      </c>
      <c r="L44" s="28">
        <v>505.160478</v>
      </c>
      <c r="M44" s="16">
        <v>236</v>
      </c>
      <c r="N44" s="28">
        <v>177.6738</v>
      </c>
      <c r="O44" s="31">
        <v>0</v>
      </c>
      <c r="P44" s="16">
        <v>0</v>
      </c>
      <c r="Q44" s="31">
        <v>0</v>
      </c>
      <c r="R44" s="16">
        <v>5</v>
      </c>
      <c r="S44" s="40">
        <v>3.384281</v>
      </c>
      <c r="T44" s="20">
        <f t="shared" si="2"/>
        <v>5286</v>
      </c>
      <c r="U44" s="28">
        <f t="shared" si="3"/>
        <v>1294.6050887600002</v>
      </c>
    </row>
    <row r="45" spans="2:21" ht="18">
      <c r="B45" s="25" t="s">
        <v>37</v>
      </c>
      <c r="C45" s="15">
        <v>2670</v>
      </c>
      <c r="D45" s="22">
        <v>1474.64645529</v>
      </c>
      <c r="E45" s="15">
        <v>1345</v>
      </c>
      <c r="F45" s="22">
        <v>677.646027</v>
      </c>
      <c r="G45" s="15">
        <v>0</v>
      </c>
      <c r="H45" s="22">
        <v>0</v>
      </c>
      <c r="I45" s="15">
        <v>407</v>
      </c>
      <c r="J45" s="22">
        <v>171.440715</v>
      </c>
      <c r="K45" s="16">
        <v>5739</v>
      </c>
      <c r="L45" s="28">
        <v>3908.317472</v>
      </c>
      <c r="M45" s="16">
        <v>4897</v>
      </c>
      <c r="N45" s="28">
        <v>2846.7942</v>
      </c>
      <c r="O45" s="31">
        <v>0</v>
      </c>
      <c r="P45" s="16">
        <v>0</v>
      </c>
      <c r="Q45" s="31">
        <v>0</v>
      </c>
      <c r="R45" s="16">
        <v>392</v>
      </c>
      <c r="S45" s="40">
        <v>116.90814</v>
      </c>
      <c r="T45" s="20">
        <f t="shared" si="2"/>
        <v>15450</v>
      </c>
      <c r="U45" s="28">
        <f t="shared" si="3"/>
        <v>9195.75300929</v>
      </c>
    </row>
    <row r="46" spans="2:21" ht="18">
      <c r="B46" s="25" t="s">
        <v>38</v>
      </c>
      <c r="C46" s="15">
        <v>228910</v>
      </c>
      <c r="D46" s="22">
        <v>31489.06537858001</v>
      </c>
      <c r="E46" s="15">
        <v>7759</v>
      </c>
      <c r="F46" s="22">
        <v>3283.011546</v>
      </c>
      <c r="G46" s="15">
        <v>90</v>
      </c>
      <c r="H46" s="22">
        <v>17.536826</v>
      </c>
      <c r="I46" s="15">
        <v>40923</v>
      </c>
      <c r="J46" s="22">
        <v>7534.167177</v>
      </c>
      <c r="K46" s="16">
        <v>99409</v>
      </c>
      <c r="L46" s="28">
        <v>44453.568649</v>
      </c>
      <c r="M46" s="16">
        <v>57697</v>
      </c>
      <c r="N46" s="28">
        <v>29848.983184</v>
      </c>
      <c r="O46" s="31">
        <v>0</v>
      </c>
      <c r="P46" s="16">
        <v>0</v>
      </c>
      <c r="Q46" s="31">
        <v>0</v>
      </c>
      <c r="R46" s="16">
        <v>44464</v>
      </c>
      <c r="S46" s="40">
        <v>13079.50182885</v>
      </c>
      <c r="T46" s="20">
        <f t="shared" si="2"/>
        <v>479252</v>
      </c>
      <c r="U46" s="28">
        <f t="shared" si="3"/>
        <v>129705.83458943001</v>
      </c>
    </row>
    <row r="47" spans="2:21" ht="18">
      <c r="B47" s="25" t="s">
        <v>39</v>
      </c>
      <c r="C47" s="15">
        <v>9165</v>
      </c>
      <c r="D47" s="22">
        <v>3736.7049477599994</v>
      </c>
      <c r="E47" s="15">
        <v>905</v>
      </c>
      <c r="F47" s="22">
        <v>482.661686</v>
      </c>
      <c r="G47" s="15">
        <v>442</v>
      </c>
      <c r="H47" s="22">
        <v>62.489</v>
      </c>
      <c r="I47" s="15">
        <v>1716</v>
      </c>
      <c r="J47" s="22">
        <v>432.5575</v>
      </c>
      <c r="K47" s="16">
        <v>17685</v>
      </c>
      <c r="L47" s="28">
        <v>9680.333792</v>
      </c>
      <c r="M47" s="16">
        <v>16832</v>
      </c>
      <c r="N47" s="28">
        <v>6142.073452</v>
      </c>
      <c r="O47" s="31">
        <v>0</v>
      </c>
      <c r="P47" s="16">
        <v>0</v>
      </c>
      <c r="Q47" s="31">
        <v>0</v>
      </c>
      <c r="R47" s="16">
        <v>6066</v>
      </c>
      <c r="S47" s="40">
        <v>1647.6847691199998</v>
      </c>
      <c r="T47" s="20">
        <f t="shared" si="2"/>
        <v>52811</v>
      </c>
      <c r="U47" s="28">
        <f t="shared" si="3"/>
        <v>22184.505146879997</v>
      </c>
    </row>
    <row r="48" spans="2:21" ht="18">
      <c r="B48" s="25" t="s">
        <v>40</v>
      </c>
      <c r="C48" s="15">
        <v>74572</v>
      </c>
      <c r="D48" s="22">
        <v>24547.864551050006</v>
      </c>
      <c r="E48" s="15">
        <v>4919</v>
      </c>
      <c r="F48" s="22">
        <v>4366.558263</v>
      </c>
      <c r="G48" s="15">
        <v>2178</v>
      </c>
      <c r="H48" s="22">
        <v>286.475865</v>
      </c>
      <c r="I48" s="15">
        <v>8863</v>
      </c>
      <c r="J48" s="22">
        <v>2809.687576</v>
      </c>
      <c r="K48" s="16">
        <v>56304</v>
      </c>
      <c r="L48" s="28">
        <v>36294.365117</v>
      </c>
      <c r="M48" s="16">
        <v>55710</v>
      </c>
      <c r="N48" s="28">
        <v>27664.010915</v>
      </c>
      <c r="O48" s="31">
        <v>0</v>
      </c>
      <c r="P48" s="16">
        <v>0</v>
      </c>
      <c r="Q48" s="31">
        <v>0</v>
      </c>
      <c r="R48" s="16">
        <v>25254</v>
      </c>
      <c r="S48" s="40">
        <v>6706.33044808</v>
      </c>
      <c r="T48" s="20">
        <f t="shared" si="2"/>
        <v>227800</v>
      </c>
      <c r="U48" s="28">
        <f t="shared" si="3"/>
        <v>102675.29273513</v>
      </c>
    </row>
    <row r="49" spans="2:21" ht="18">
      <c r="B49" s="25" t="s">
        <v>41</v>
      </c>
      <c r="C49" s="15">
        <v>284055</v>
      </c>
      <c r="D49" s="22">
        <v>36468.74141666</v>
      </c>
      <c r="E49" s="15">
        <v>2754</v>
      </c>
      <c r="F49" s="22">
        <v>1968.60293</v>
      </c>
      <c r="G49" s="15">
        <v>47</v>
      </c>
      <c r="H49" s="22">
        <v>7.170416</v>
      </c>
      <c r="I49" s="15">
        <v>3516</v>
      </c>
      <c r="J49" s="22">
        <v>1266.147682</v>
      </c>
      <c r="K49" s="16">
        <v>53709</v>
      </c>
      <c r="L49" s="28">
        <v>31892.6012</v>
      </c>
      <c r="M49" s="16">
        <v>52898</v>
      </c>
      <c r="N49" s="28">
        <v>24010.217262</v>
      </c>
      <c r="O49" s="31">
        <v>0</v>
      </c>
      <c r="P49" s="16">
        <v>0</v>
      </c>
      <c r="Q49" s="31">
        <v>0</v>
      </c>
      <c r="R49" s="16">
        <v>54230</v>
      </c>
      <c r="S49" s="40">
        <v>16056.45949807</v>
      </c>
      <c r="T49" s="20">
        <f t="shared" si="2"/>
        <v>451209</v>
      </c>
      <c r="U49" s="28">
        <f t="shared" si="3"/>
        <v>111669.94040473</v>
      </c>
    </row>
    <row r="50" spans="2:21" ht="18">
      <c r="B50" s="25" t="s">
        <v>42</v>
      </c>
      <c r="C50" s="15">
        <v>130987</v>
      </c>
      <c r="D50" s="22">
        <v>18991.78606311</v>
      </c>
      <c r="E50" s="15">
        <v>9322</v>
      </c>
      <c r="F50" s="22">
        <v>5306.953775</v>
      </c>
      <c r="G50" s="15">
        <v>1</v>
      </c>
      <c r="H50" s="22">
        <v>2.039798</v>
      </c>
      <c r="I50" s="15">
        <v>10077</v>
      </c>
      <c r="J50" s="22">
        <v>2220.859031</v>
      </c>
      <c r="K50" s="16">
        <v>60561</v>
      </c>
      <c r="L50" s="28">
        <v>43882.226667</v>
      </c>
      <c r="M50" s="16">
        <v>68484</v>
      </c>
      <c r="N50" s="28">
        <v>29223.950699</v>
      </c>
      <c r="O50" s="31">
        <v>0</v>
      </c>
      <c r="P50" s="16">
        <v>0</v>
      </c>
      <c r="Q50" s="31">
        <v>0</v>
      </c>
      <c r="R50" s="16">
        <v>27270</v>
      </c>
      <c r="S50" s="40">
        <v>7702.04988725</v>
      </c>
      <c r="T50" s="20">
        <f t="shared" si="2"/>
        <v>306702</v>
      </c>
      <c r="U50" s="28">
        <f t="shared" si="3"/>
        <v>107329.86592036</v>
      </c>
    </row>
    <row r="51" spans="2:21" ht="18">
      <c r="B51" s="25" t="s">
        <v>43</v>
      </c>
      <c r="C51" s="15">
        <v>91816</v>
      </c>
      <c r="D51" s="22">
        <v>28649.289686270007</v>
      </c>
      <c r="E51" s="15">
        <v>4885</v>
      </c>
      <c r="F51" s="22">
        <v>3061.379608</v>
      </c>
      <c r="G51" s="15">
        <v>16</v>
      </c>
      <c r="H51" s="22">
        <v>41.677897</v>
      </c>
      <c r="I51" s="15">
        <v>39718</v>
      </c>
      <c r="J51" s="22">
        <v>6036.853095</v>
      </c>
      <c r="K51" s="16">
        <v>64887</v>
      </c>
      <c r="L51" s="28">
        <v>37526.488678</v>
      </c>
      <c r="M51" s="16">
        <v>65599</v>
      </c>
      <c r="N51" s="28">
        <v>36094.047748</v>
      </c>
      <c r="O51" s="31">
        <v>0</v>
      </c>
      <c r="P51" s="16">
        <v>0</v>
      </c>
      <c r="Q51" s="31">
        <v>0</v>
      </c>
      <c r="R51" s="16">
        <v>50754</v>
      </c>
      <c r="S51" s="40">
        <v>15603.73545297</v>
      </c>
      <c r="T51" s="20">
        <f t="shared" si="2"/>
        <v>317675</v>
      </c>
      <c r="U51" s="28">
        <f t="shared" si="3"/>
        <v>127013.47216524</v>
      </c>
    </row>
    <row r="52" spans="2:21" ht="18">
      <c r="B52" s="25" t="s">
        <v>44</v>
      </c>
      <c r="C52" s="15">
        <v>4145</v>
      </c>
      <c r="D52" s="22">
        <v>2222.04022292</v>
      </c>
      <c r="E52" s="15">
        <v>3856</v>
      </c>
      <c r="F52" s="22">
        <v>2388.421824</v>
      </c>
      <c r="G52" s="15">
        <v>0</v>
      </c>
      <c r="H52" s="22">
        <v>0</v>
      </c>
      <c r="I52" s="15">
        <v>2480</v>
      </c>
      <c r="J52" s="22">
        <v>1242.918096</v>
      </c>
      <c r="K52" s="16">
        <v>22775</v>
      </c>
      <c r="L52" s="28">
        <v>16563.617608</v>
      </c>
      <c r="M52" s="16">
        <v>18369</v>
      </c>
      <c r="N52" s="28">
        <v>10540.674703</v>
      </c>
      <c r="O52" s="31">
        <v>0</v>
      </c>
      <c r="P52" s="16">
        <v>0</v>
      </c>
      <c r="Q52" s="31">
        <v>0</v>
      </c>
      <c r="R52" s="16">
        <v>1966</v>
      </c>
      <c r="S52" s="40">
        <v>609.4091667</v>
      </c>
      <c r="T52" s="20">
        <f t="shared" si="2"/>
        <v>53591</v>
      </c>
      <c r="U52" s="28">
        <f t="shared" si="3"/>
        <v>33567.08162062</v>
      </c>
    </row>
    <row r="53" spans="2:21" ht="18">
      <c r="B53" s="25" t="s">
        <v>45</v>
      </c>
      <c r="C53" s="15">
        <v>44317</v>
      </c>
      <c r="D53" s="22">
        <v>16770.23900633</v>
      </c>
      <c r="E53" s="15">
        <v>2009</v>
      </c>
      <c r="F53" s="22">
        <v>1389.066677</v>
      </c>
      <c r="G53" s="15">
        <v>62</v>
      </c>
      <c r="H53" s="22">
        <v>15.136919</v>
      </c>
      <c r="I53" s="15">
        <v>2978</v>
      </c>
      <c r="J53" s="22">
        <v>1287.020766</v>
      </c>
      <c r="K53" s="16">
        <v>34179</v>
      </c>
      <c r="L53" s="28">
        <v>22292.523305</v>
      </c>
      <c r="M53" s="16">
        <v>31041</v>
      </c>
      <c r="N53" s="28">
        <v>15188.431469</v>
      </c>
      <c r="O53" s="31">
        <v>0</v>
      </c>
      <c r="P53" s="16">
        <v>0</v>
      </c>
      <c r="Q53" s="31">
        <v>0</v>
      </c>
      <c r="R53" s="16">
        <v>16599</v>
      </c>
      <c r="S53" s="40">
        <v>4820.769149</v>
      </c>
      <c r="T53" s="20">
        <f t="shared" si="2"/>
        <v>131185</v>
      </c>
      <c r="U53" s="28">
        <f t="shared" si="3"/>
        <v>61763.18729133</v>
      </c>
    </row>
    <row r="54" spans="2:21" ht="18">
      <c r="B54" s="25" t="s">
        <v>46</v>
      </c>
      <c r="C54" s="15">
        <v>54687</v>
      </c>
      <c r="D54" s="22">
        <v>26123.9615112</v>
      </c>
      <c r="E54" s="15">
        <v>1929</v>
      </c>
      <c r="F54" s="22">
        <v>1134.254722</v>
      </c>
      <c r="G54" s="15">
        <v>88</v>
      </c>
      <c r="H54" s="22">
        <v>25.58342</v>
      </c>
      <c r="I54" s="15">
        <v>8078</v>
      </c>
      <c r="J54" s="22">
        <v>2210.141078</v>
      </c>
      <c r="K54" s="16">
        <v>38038</v>
      </c>
      <c r="L54" s="28">
        <v>22464.056475</v>
      </c>
      <c r="M54" s="16">
        <v>33061</v>
      </c>
      <c r="N54" s="28">
        <v>13499.657857</v>
      </c>
      <c r="O54" s="31">
        <v>0</v>
      </c>
      <c r="P54" s="16">
        <v>0</v>
      </c>
      <c r="Q54" s="31">
        <v>0</v>
      </c>
      <c r="R54" s="16">
        <v>39397</v>
      </c>
      <c r="S54" s="40">
        <v>11182.73667905</v>
      </c>
      <c r="T54" s="20">
        <f t="shared" si="2"/>
        <v>175278</v>
      </c>
      <c r="U54" s="28">
        <f t="shared" si="3"/>
        <v>76640.39174225</v>
      </c>
    </row>
    <row r="55" spans="2:21" ht="18">
      <c r="B55" s="25" t="s">
        <v>47</v>
      </c>
      <c r="C55" s="15">
        <v>291128</v>
      </c>
      <c r="D55" s="22">
        <v>69178.91872892997</v>
      </c>
      <c r="E55" s="15">
        <v>10634</v>
      </c>
      <c r="F55" s="22">
        <v>5919.12074</v>
      </c>
      <c r="G55" s="15">
        <v>3</v>
      </c>
      <c r="H55" s="22">
        <v>7.544695</v>
      </c>
      <c r="I55" s="15">
        <v>2873</v>
      </c>
      <c r="J55" s="22">
        <v>1148.333496</v>
      </c>
      <c r="K55" s="16">
        <v>121496</v>
      </c>
      <c r="L55" s="28">
        <v>69271.614314</v>
      </c>
      <c r="M55" s="16">
        <v>134562</v>
      </c>
      <c r="N55" s="28">
        <v>64408.362743</v>
      </c>
      <c r="O55" s="31">
        <v>0</v>
      </c>
      <c r="P55" s="16">
        <v>0</v>
      </c>
      <c r="Q55" s="31">
        <v>0</v>
      </c>
      <c r="R55" s="16">
        <v>85054</v>
      </c>
      <c r="S55" s="40">
        <v>24637.939274809996</v>
      </c>
      <c r="T55" s="20">
        <f t="shared" si="2"/>
        <v>645750</v>
      </c>
      <c r="U55" s="28">
        <f t="shared" si="3"/>
        <v>234571.83399174</v>
      </c>
    </row>
    <row r="56" spans="2:21" ht="18">
      <c r="B56" s="25" t="s">
        <v>48</v>
      </c>
      <c r="C56" s="15">
        <v>69659</v>
      </c>
      <c r="D56" s="22">
        <v>14357.16979706</v>
      </c>
      <c r="E56" s="15">
        <v>2322</v>
      </c>
      <c r="F56" s="22">
        <v>1720.384082</v>
      </c>
      <c r="G56" s="15">
        <v>939</v>
      </c>
      <c r="H56" s="22">
        <v>128.463913</v>
      </c>
      <c r="I56" s="15">
        <v>3530</v>
      </c>
      <c r="J56" s="22">
        <v>761.618684</v>
      </c>
      <c r="K56" s="16">
        <v>38926</v>
      </c>
      <c r="L56" s="28">
        <v>25778.590212</v>
      </c>
      <c r="M56" s="16">
        <v>39850</v>
      </c>
      <c r="N56" s="28">
        <v>18307.958901</v>
      </c>
      <c r="O56" s="31">
        <v>0</v>
      </c>
      <c r="P56" s="16">
        <v>0</v>
      </c>
      <c r="Q56" s="31">
        <v>0</v>
      </c>
      <c r="R56" s="16">
        <v>14652</v>
      </c>
      <c r="S56" s="40">
        <v>3857.5601252600004</v>
      </c>
      <c r="T56" s="20">
        <f t="shared" si="2"/>
        <v>169878</v>
      </c>
      <c r="U56" s="28">
        <f t="shared" si="3"/>
        <v>64911.74571432</v>
      </c>
    </row>
    <row r="57" spans="2:21" ht="18">
      <c r="B57" s="25" t="s">
        <v>49</v>
      </c>
      <c r="C57" s="15">
        <v>150545</v>
      </c>
      <c r="D57" s="22">
        <v>35054.036778099995</v>
      </c>
      <c r="E57" s="15">
        <v>3709</v>
      </c>
      <c r="F57" s="22">
        <v>2320.026397</v>
      </c>
      <c r="G57" s="15">
        <v>41</v>
      </c>
      <c r="H57" s="22">
        <v>8.984765</v>
      </c>
      <c r="I57" s="15">
        <v>36556</v>
      </c>
      <c r="J57" s="22">
        <v>6348.306512</v>
      </c>
      <c r="K57" s="16">
        <v>63539</v>
      </c>
      <c r="L57" s="28">
        <v>31982.369741</v>
      </c>
      <c r="M57" s="16">
        <v>61692</v>
      </c>
      <c r="N57" s="28">
        <v>25795.244401</v>
      </c>
      <c r="O57" s="31">
        <v>0</v>
      </c>
      <c r="P57" s="16">
        <v>0</v>
      </c>
      <c r="Q57" s="31">
        <v>0</v>
      </c>
      <c r="R57" s="16">
        <v>34584</v>
      </c>
      <c r="S57" s="40">
        <v>10346.911176189999</v>
      </c>
      <c r="T57" s="20">
        <f t="shared" si="2"/>
        <v>350666</v>
      </c>
      <c r="U57" s="28">
        <f t="shared" si="3"/>
        <v>111855.87977029</v>
      </c>
    </row>
    <row r="58" spans="2:21" ht="18">
      <c r="B58" s="25" t="s">
        <v>50</v>
      </c>
      <c r="C58" s="15">
        <v>1010335</v>
      </c>
      <c r="D58" s="22">
        <v>163912.07104677</v>
      </c>
      <c r="E58" s="15">
        <v>7448</v>
      </c>
      <c r="F58" s="22">
        <v>4987.636186</v>
      </c>
      <c r="G58" s="15">
        <v>396</v>
      </c>
      <c r="H58" s="22">
        <v>83.700266</v>
      </c>
      <c r="I58" s="15">
        <v>22191</v>
      </c>
      <c r="J58" s="22">
        <v>8635.571432</v>
      </c>
      <c r="K58" s="16">
        <v>209324</v>
      </c>
      <c r="L58" s="28">
        <v>128104.371566</v>
      </c>
      <c r="M58" s="16">
        <v>246457</v>
      </c>
      <c r="N58" s="28">
        <v>107228.869135</v>
      </c>
      <c r="O58" s="31">
        <v>0</v>
      </c>
      <c r="P58" s="16">
        <v>0</v>
      </c>
      <c r="Q58" s="31">
        <v>0</v>
      </c>
      <c r="R58" s="16">
        <v>172797</v>
      </c>
      <c r="S58" s="40">
        <v>46549.328583790004</v>
      </c>
      <c r="T58" s="20">
        <f t="shared" si="2"/>
        <v>1668948</v>
      </c>
      <c r="U58" s="28">
        <f t="shared" si="3"/>
        <v>459501.54821556</v>
      </c>
    </row>
    <row r="59" spans="2:21" ht="18">
      <c r="B59" s="25" t="s">
        <v>51</v>
      </c>
      <c r="C59" s="15">
        <v>383</v>
      </c>
      <c r="D59" s="22">
        <v>237.82318773</v>
      </c>
      <c r="E59" s="15">
        <v>456</v>
      </c>
      <c r="F59" s="22">
        <v>323.536526</v>
      </c>
      <c r="G59" s="15">
        <v>0</v>
      </c>
      <c r="H59" s="22">
        <v>0</v>
      </c>
      <c r="I59" s="15">
        <v>923</v>
      </c>
      <c r="J59" s="22">
        <v>181.11185</v>
      </c>
      <c r="K59" s="16">
        <v>1660</v>
      </c>
      <c r="L59" s="28">
        <v>1358.474956</v>
      </c>
      <c r="M59" s="16">
        <v>1857</v>
      </c>
      <c r="N59" s="28">
        <v>1541.375938</v>
      </c>
      <c r="O59" s="31">
        <v>0</v>
      </c>
      <c r="P59" s="16">
        <v>0</v>
      </c>
      <c r="Q59" s="31">
        <v>0</v>
      </c>
      <c r="R59" s="16">
        <v>62</v>
      </c>
      <c r="S59" s="40">
        <v>42.48887</v>
      </c>
      <c r="T59" s="20">
        <f t="shared" si="2"/>
        <v>5341</v>
      </c>
      <c r="U59" s="28">
        <f t="shared" si="3"/>
        <v>3684.81132773</v>
      </c>
    </row>
    <row r="60" spans="2:21" ht="18">
      <c r="B60" s="25" t="s">
        <v>52</v>
      </c>
      <c r="C60" s="15">
        <v>500</v>
      </c>
      <c r="D60" s="22">
        <v>367.35497510999994</v>
      </c>
      <c r="E60" s="15">
        <v>230</v>
      </c>
      <c r="F60" s="22">
        <v>169.581372</v>
      </c>
      <c r="G60" s="15">
        <v>0</v>
      </c>
      <c r="H60" s="22">
        <v>0</v>
      </c>
      <c r="I60" s="15">
        <v>0</v>
      </c>
      <c r="J60" s="22">
        <v>0</v>
      </c>
      <c r="K60" s="16">
        <v>2238</v>
      </c>
      <c r="L60" s="28">
        <v>1509.512419</v>
      </c>
      <c r="M60" s="16">
        <v>1637</v>
      </c>
      <c r="N60" s="28">
        <v>1180.496054</v>
      </c>
      <c r="O60" s="31">
        <v>0</v>
      </c>
      <c r="P60" s="16">
        <v>0</v>
      </c>
      <c r="Q60" s="31">
        <v>0</v>
      </c>
      <c r="R60" s="16">
        <v>63</v>
      </c>
      <c r="S60" s="41">
        <v>38.293496</v>
      </c>
      <c r="T60" s="20">
        <f t="shared" si="2"/>
        <v>4668</v>
      </c>
      <c r="U60" s="28">
        <f t="shared" si="3"/>
        <v>3265.2383161099992</v>
      </c>
    </row>
    <row r="61" spans="2:22" ht="18">
      <c r="B61" s="18" t="s">
        <v>0</v>
      </c>
      <c r="C61" s="33">
        <f aca="true" t="shared" si="4" ref="C61:U61">SUM(C28:C60)</f>
        <v>8387518</v>
      </c>
      <c r="D61" s="34">
        <f t="shared" si="4"/>
        <v>1583009.4862366703</v>
      </c>
      <c r="E61" s="33">
        <f t="shared" si="4"/>
        <v>217989</v>
      </c>
      <c r="F61" s="34">
        <f t="shared" si="4"/>
        <v>154555.55503999995</v>
      </c>
      <c r="G61" s="33">
        <f t="shared" si="4"/>
        <v>23084</v>
      </c>
      <c r="H61" s="34">
        <f t="shared" si="4"/>
        <v>3278.151702</v>
      </c>
      <c r="I61" s="33">
        <f t="shared" si="4"/>
        <v>465282</v>
      </c>
      <c r="J61" s="34">
        <f t="shared" si="4"/>
        <v>108000.70296799998</v>
      </c>
      <c r="K61" s="33">
        <f t="shared" si="4"/>
        <v>2878253</v>
      </c>
      <c r="L61" s="34">
        <f t="shared" si="4"/>
        <v>1585410.959705</v>
      </c>
      <c r="M61" s="33">
        <f t="shared" si="4"/>
        <v>3080949</v>
      </c>
      <c r="N61" s="34">
        <f t="shared" si="4"/>
        <v>1323449.548573</v>
      </c>
      <c r="O61" s="33">
        <f t="shared" si="4"/>
        <v>48</v>
      </c>
      <c r="P61" s="33">
        <f t="shared" si="4"/>
        <v>2</v>
      </c>
      <c r="Q61" s="33">
        <f t="shared" si="4"/>
        <v>37</v>
      </c>
      <c r="R61" s="33">
        <f t="shared" si="4"/>
        <v>1794777</v>
      </c>
      <c r="S61" s="34">
        <f t="shared" si="4"/>
        <v>556063.2426662901</v>
      </c>
      <c r="T61" s="33">
        <f t="shared" si="4"/>
        <v>16847939</v>
      </c>
      <c r="U61" s="19">
        <f t="shared" si="4"/>
        <v>5313767.64689096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56" t="s">
        <v>68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2:23" ht="72">
      <c r="B64" s="4"/>
      <c r="C64" s="62"/>
      <c r="D64" s="63"/>
      <c r="E64" s="59" t="s">
        <v>1</v>
      </c>
      <c r="F64" s="60"/>
      <c r="G64" s="57" t="s">
        <v>2</v>
      </c>
      <c r="H64" s="58"/>
      <c r="I64" s="57" t="s">
        <v>6</v>
      </c>
      <c r="J64" s="58"/>
      <c r="K64" s="57" t="s">
        <v>63</v>
      </c>
      <c r="L64" s="58"/>
      <c r="M64" s="57" t="s">
        <v>69</v>
      </c>
      <c r="N64" s="58"/>
      <c r="O64" s="57" t="s">
        <v>70</v>
      </c>
      <c r="P64" s="58"/>
      <c r="Q64" s="48" t="s">
        <v>66</v>
      </c>
      <c r="R64" s="48" t="s">
        <v>67</v>
      </c>
      <c r="S64" s="48" t="s">
        <v>3</v>
      </c>
      <c r="T64" s="55" t="s">
        <v>7</v>
      </c>
      <c r="U64" s="55"/>
      <c r="V64" s="57" t="s">
        <v>0</v>
      </c>
      <c r="W64" s="58"/>
    </row>
    <row r="65" spans="2:23" ht="18">
      <c r="B65" s="4" t="s">
        <v>13</v>
      </c>
      <c r="C65" s="64" t="s">
        <v>71</v>
      </c>
      <c r="D65" s="65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6" t="s">
        <v>72</v>
      </c>
      <c r="D66" s="67"/>
      <c r="E66" s="15">
        <v>748617</v>
      </c>
      <c r="F66" s="22">
        <v>132214.69413</v>
      </c>
      <c r="G66" s="15">
        <v>20</v>
      </c>
      <c r="H66" s="22">
        <v>115.744397</v>
      </c>
      <c r="I66" s="15">
        <v>0</v>
      </c>
      <c r="J66" s="22">
        <v>0</v>
      </c>
      <c r="K66" s="15">
        <v>0</v>
      </c>
      <c r="L66" s="21">
        <v>0</v>
      </c>
      <c r="M66" s="16">
        <v>3585</v>
      </c>
      <c r="N66" s="28">
        <v>2337.229203</v>
      </c>
      <c r="O66" s="16">
        <v>21171</v>
      </c>
      <c r="P66" s="28">
        <v>5406.357315</v>
      </c>
      <c r="Q66" s="31">
        <v>0</v>
      </c>
      <c r="R66" s="16">
        <v>0</v>
      </c>
      <c r="S66" s="31">
        <v>0</v>
      </c>
      <c r="T66" s="16">
        <v>1161</v>
      </c>
      <c r="U66" s="27">
        <v>269.452339</v>
      </c>
      <c r="V66" s="37">
        <f>E66+G66+I66+K66+M66+O66+Q66+R66+S66+T66</f>
        <v>774554</v>
      </c>
      <c r="W66" s="28">
        <f>F66+H66+J66+L66+N66+P66+U66</f>
        <v>140343.477384</v>
      </c>
    </row>
    <row r="67" spans="1:23" ht="18">
      <c r="A67" s="40"/>
      <c r="B67" s="50" t="s">
        <v>9</v>
      </c>
      <c r="C67" s="68" t="s">
        <v>73</v>
      </c>
      <c r="D67" s="69"/>
      <c r="E67" s="15">
        <v>79047</v>
      </c>
      <c r="F67" s="22">
        <v>9080.271024</v>
      </c>
      <c r="G67" s="15">
        <v>43546</v>
      </c>
      <c r="H67" s="22">
        <v>16276.346064</v>
      </c>
      <c r="I67" s="15">
        <v>0</v>
      </c>
      <c r="J67" s="22">
        <v>0</v>
      </c>
      <c r="K67" s="15">
        <v>55488</v>
      </c>
      <c r="L67" s="22">
        <v>17106.447205</v>
      </c>
      <c r="M67" s="16">
        <v>38346</v>
      </c>
      <c r="N67" s="28">
        <v>11797.112941</v>
      </c>
      <c r="O67" s="16">
        <v>134684</v>
      </c>
      <c r="P67" s="28">
        <v>24438.609535</v>
      </c>
      <c r="Q67" s="31">
        <v>0</v>
      </c>
      <c r="R67" s="16">
        <v>0</v>
      </c>
      <c r="S67" s="31">
        <v>0</v>
      </c>
      <c r="T67" s="16">
        <v>9740</v>
      </c>
      <c r="U67" s="28">
        <v>2012.6421</v>
      </c>
      <c r="V67" s="20">
        <f aca="true" t="shared" si="5" ref="V67:V115">E67+G67+I67+K67+M67+O67+Q67+R67+S67+T67</f>
        <v>360851</v>
      </c>
      <c r="W67" s="28">
        <f aca="true" t="shared" si="6" ref="W67:W115">F67+H67+J67+L67+N67+P67+U67</f>
        <v>80711.428869</v>
      </c>
    </row>
    <row r="68" spans="1:23" ht="18">
      <c r="A68" s="40"/>
      <c r="B68" s="50" t="s">
        <v>9</v>
      </c>
      <c r="C68" s="68" t="s">
        <v>74</v>
      </c>
      <c r="D68" s="69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27</v>
      </c>
      <c r="N68" s="28">
        <v>9.48</v>
      </c>
      <c r="O68" s="16">
        <v>38</v>
      </c>
      <c r="P68" s="28">
        <v>6.501568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12238</v>
      </c>
      <c r="W68" s="28">
        <f t="shared" si="6"/>
        <v>2539.844017899999</v>
      </c>
    </row>
    <row r="69" spans="1:23" ht="18">
      <c r="A69" s="40"/>
      <c r="B69" s="50" t="s">
        <v>9</v>
      </c>
      <c r="C69" s="68" t="s">
        <v>75</v>
      </c>
      <c r="D69" s="69"/>
      <c r="E69" s="15">
        <v>357347</v>
      </c>
      <c r="F69" s="22">
        <v>18820.306398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26422</v>
      </c>
      <c r="N69" s="28">
        <v>6177.013933</v>
      </c>
      <c r="O69" s="16">
        <v>8247</v>
      </c>
      <c r="P69" s="28">
        <v>2176.652351</v>
      </c>
      <c r="Q69" s="31">
        <v>0</v>
      </c>
      <c r="R69" s="16">
        <v>0</v>
      </c>
      <c r="S69" s="31">
        <v>0</v>
      </c>
      <c r="T69" s="16">
        <v>6087</v>
      </c>
      <c r="U69" s="28">
        <v>1552.716235</v>
      </c>
      <c r="V69" s="20">
        <f t="shared" si="5"/>
        <v>398103</v>
      </c>
      <c r="W69" s="28">
        <f t="shared" si="6"/>
        <v>28726.688917000003</v>
      </c>
    </row>
    <row r="70" spans="1:23" ht="18">
      <c r="A70" s="40"/>
      <c r="B70" s="50" t="s">
        <v>9</v>
      </c>
      <c r="C70" s="68" t="s">
        <v>76</v>
      </c>
      <c r="D70" s="69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68" t="s">
        <v>77</v>
      </c>
      <c r="D71" s="69"/>
      <c r="E71" s="15">
        <v>673268</v>
      </c>
      <c r="F71" s="22">
        <v>43754.01934762</v>
      </c>
      <c r="G71" s="15">
        <v>0</v>
      </c>
      <c r="H71" s="22">
        <v>0</v>
      </c>
      <c r="I71" s="15">
        <v>0</v>
      </c>
      <c r="J71" s="22">
        <v>0</v>
      </c>
      <c r="K71" s="15">
        <v>320327</v>
      </c>
      <c r="L71" s="22">
        <v>57173.965656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993595</v>
      </c>
      <c r="W71" s="28">
        <f t="shared" si="6"/>
        <v>100927.98500362001</v>
      </c>
    </row>
    <row r="72" spans="1:23" ht="18">
      <c r="A72" s="40"/>
      <c r="B72" s="50" t="s">
        <v>9</v>
      </c>
      <c r="C72" s="68" t="s">
        <v>78</v>
      </c>
      <c r="D72" s="69"/>
      <c r="E72" s="15">
        <v>1033501</v>
      </c>
      <c r="F72" s="22">
        <v>163032.678432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34771</v>
      </c>
      <c r="N72" s="28">
        <v>25693.217663</v>
      </c>
      <c r="O72" s="16">
        <v>77135</v>
      </c>
      <c r="P72" s="28">
        <v>21006.909726</v>
      </c>
      <c r="Q72" s="31">
        <v>0</v>
      </c>
      <c r="R72" s="16">
        <v>0</v>
      </c>
      <c r="S72" s="31">
        <v>0</v>
      </c>
      <c r="T72" s="16">
        <v>21151</v>
      </c>
      <c r="U72" s="28">
        <v>5889.037557</v>
      </c>
      <c r="V72" s="20">
        <f t="shared" si="5"/>
        <v>1166558</v>
      </c>
      <c r="W72" s="28">
        <f t="shared" si="6"/>
        <v>215621.843378</v>
      </c>
    </row>
    <row r="73" spans="1:23" ht="18">
      <c r="A73" s="40"/>
      <c r="B73" s="50" t="s">
        <v>9</v>
      </c>
      <c r="C73" s="68" t="s">
        <v>79</v>
      </c>
      <c r="D73" s="69"/>
      <c r="E73" s="15">
        <v>289667</v>
      </c>
      <c r="F73" s="22">
        <v>127192.959682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1628</v>
      </c>
      <c r="N73" s="28">
        <v>1216.650703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291295</v>
      </c>
      <c r="W73" s="28">
        <f t="shared" si="6"/>
        <v>128409.610385</v>
      </c>
    </row>
    <row r="74" spans="1:23" ht="18">
      <c r="A74" s="40"/>
      <c r="B74" s="50" t="s">
        <v>9</v>
      </c>
      <c r="C74" s="68" t="s">
        <v>80</v>
      </c>
      <c r="D74" s="69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147508</v>
      </c>
      <c r="U74" s="28">
        <v>60365.085335</v>
      </c>
      <c r="V74" s="20">
        <f t="shared" si="5"/>
        <v>147508</v>
      </c>
      <c r="W74" s="28">
        <f t="shared" si="6"/>
        <v>60365.085335</v>
      </c>
    </row>
    <row r="75" spans="1:23" ht="18">
      <c r="A75" s="40"/>
      <c r="B75" s="50" t="s">
        <v>9</v>
      </c>
      <c r="C75" s="68" t="s">
        <v>81</v>
      </c>
      <c r="D75" s="69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68" t="s">
        <v>82</v>
      </c>
      <c r="D76" s="69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20270</v>
      </c>
      <c r="U76" s="28">
        <v>4277.18581239</v>
      </c>
      <c r="V76" s="20">
        <f t="shared" si="5"/>
        <v>20270</v>
      </c>
      <c r="W76" s="28">
        <f t="shared" si="6"/>
        <v>4277.18581239</v>
      </c>
    </row>
    <row r="77" spans="1:23" ht="18">
      <c r="A77" s="40"/>
      <c r="B77" s="50" t="s">
        <v>9</v>
      </c>
      <c r="C77" s="68" t="s">
        <v>83</v>
      </c>
      <c r="D77" s="69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68" t="s">
        <v>84</v>
      </c>
      <c r="D78" s="69"/>
      <c r="E78" s="15">
        <v>241785</v>
      </c>
      <c r="F78" s="22">
        <v>73581.982395</v>
      </c>
      <c r="G78" s="15">
        <v>26</v>
      </c>
      <c r="H78" s="22">
        <v>15767.666554</v>
      </c>
      <c r="I78" s="15">
        <v>0</v>
      </c>
      <c r="J78" s="22">
        <v>0</v>
      </c>
      <c r="K78" s="15">
        <v>0</v>
      </c>
      <c r="L78" s="22">
        <v>0</v>
      </c>
      <c r="M78" s="16">
        <v>1766</v>
      </c>
      <c r="N78" s="28">
        <v>1658.959193</v>
      </c>
      <c r="O78" s="16">
        <v>11995</v>
      </c>
      <c r="P78" s="28">
        <v>3128.63187</v>
      </c>
      <c r="Q78" s="31">
        <v>0</v>
      </c>
      <c r="R78" s="16">
        <v>0</v>
      </c>
      <c r="S78" s="31">
        <v>0</v>
      </c>
      <c r="T78" s="16">
        <v>17</v>
      </c>
      <c r="U78" s="28">
        <v>4.040856</v>
      </c>
      <c r="V78" s="20">
        <f t="shared" si="5"/>
        <v>255589</v>
      </c>
      <c r="W78" s="28">
        <f t="shared" si="6"/>
        <v>94141.280868</v>
      </c>
    </row>
    <row r="79" spans="1:23" ht="18">
      <c r="A79" s="40"/>
      <c r="B79" s="50" t="s">
        <v>9</v>
      </c>
      <c r="C79" s="68" t="s">
        <v>85</v>
      </c>
      <c r="D79" s="69"/>
      <c r="E79" s="15">
        <v>3249822</v>
      </c>
      <c r="F79" s="22">
        <v>832829.6182690501</v>
      </c>
      <c r="G79" s="15">
        <v>174395</v>
      </c>
      <c r="H79" s="22">
        <v>122380.568025</v>
      </c>
      <c r="I79" s="15">
        <v>0</v>
      </c>
      <c r="J79" s="22">
        <v>0</v>
      </c>
      <c r="K79" s="15">
        <v>0</v>
      </c>
      <c r="L79" s="22">
        <v>0</v>
      </c>
      <c r="M79" s="16">
        <v>2532854</v>
      </c>
      <c r="N79" s="28">
        <v>1461939.848476</v>
      </c>
      <c r="O79" s="16">
        <v>2797864</v>
      </c>
      <c r="P79" s="28">
        <v>1256570.962176</v>
      </c>
      <c r="Q79" s="31">
        <v>0</v>
      </c>
      <c r="R79" s="16">
        <v>0</v>
      </c>
      <c r="S79" s="31">
        <v>0</v>
      </c>
      <c r="T79" s="16">
        <v>244028</v>
      </c>
      <c r="U79" s="28">
        <v>75910.965207</v>
      </c>
      <c r="V79" s="20">
        <f t="shared" si="5"/>
        <v>8998963</v>
      </c>
      <c r="W79" s="28">
        <f t="shared" si="6"/>
        <v>3749631.9621530497</v>
      </c>
    </row>
    <row r="80" spans="1:23" ht="18">
      <c r="A80" s="40"/>
      <c r="B80" s="50" t="s">
        <v>9</v>
      </c>
      <c r="C80" s="68" t="s">
        <v>86</v>
      </c>
      <c r="D80" s="69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1150</v>
      </c>
      <c r="N80" s="28">
        <v>140.404769</v>
      </c>
      <c r="O80" s="16">
        <v>480</v>
      </c>
      <c r="P80" s="28">
        <v>90.185222</v>
      </c>
      <c r="Q80" s="31">
        <v>0</v>
      </c>
      <c r="R80" s="16">
        <v>0</v>
      </c>
      <c r="S80" s="31">
        <v>0</v>
      </c>
      <c r="T80" s="16">
        <v>5008</v>
      </c>
      <c r="U80" s="28">
        <v>1316.481433</v>
      </c>
      <c r="V80" s="20">
        <f t="shared" si="5"/>
        <v>6638</v>
      </c>
      <c r="W80" s="28">
        <f t="shared" si="6"/>
        <v>1547.071424</v>
      </c>
    </row>
    <row r="81" spans="1:23" ht="18">
      <c r="A81" s="40"/>
      <c r="B81" s="50" t="s">
        <v>9</v>
      </c>
      <c r="C81" s="68" t="s">
        <v>87</v>
      </c>
      <c r="D81" s="69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9</v>
      </c>
      <c r="C82" s="68" t="s">
        <v>88</v>
      </c>
      <c r="D82" s="69"/>
      <c r="E82" s="15">
        <v>89728</v>
      </c>
      <c r="F82" s="22">
        <v>26029.501913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2619</v>
      </c>
      <c r="N82" s="28">
        <v>3830.337281</v>
      </c>
      <c r="O82" s="16">
        <v>17627</v>
      </c>
      <c r="P82" s="28">
        <v>5688.303634</v>
      </c>
      <c r="Q82" s="31">
        <v>0</v>
      </c>
      <c r="R82" s="16">
        <v>0</v>
      </c>
      <c r="S82" s="31">
        <v>0</v>
      </c>
      <c r="T82" s="16">
        <v>955</v>
      </c>
      <c r="U82" s="28">
        <v>226.814381</v>
      </c>
      <c r="V82" s="20">
        <f t="shared" si="5"/>
        <v>110929</v>
      </c>
      <c r="W82" s="28">
        <f t="shared" si="6"/>
        <v>35774.95720899999</v>
      </c>
    </row>
    <row r="83" spans="1:23" ht="18">
      <c r="A83" s="40"/>
      <c r="B83" s="50" t="s">
        <v>9</v>
      </c>
      <c r="C83" s="68" t="s">
        <v>89</v>
      </c>
      <c r="D83" s="69"/>
      <c r="E83" s="15">
        <v>351048</v>
      </c>
      <c r="F83" s="22">
        <v>44252.218882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190660</v>
      </c>
      <c r="N83" s="28">
        <v>62782.454452</v>
      </c>
      <c r="O83" s="16">
        <v>7751</v>
      </c>
      <c r="P83" s="28">
        <v>2420.065</v>
      </c>
      <c r="Q83" s="31">
        <v>0</v>
      </c>
      <c r="R83" s="16">
        <v>0</v>
      </c>
      <c r="S83" s="31">
        <v>0</v>
      </c>
      <c r="T83" s="16">
        <v>142868</v>
      </c>
      <c r="U83" s="28">
        <v>45485.639484</v>
      </c>
      <c r="V83" s="20">
        <f t="shared" si="5"/>
        <v>692327</v>
      </c>
      <c r="W83" s="28">
        <f t="shared" si="6"/>
        <v>154940.37781799998</v>
      </c>
    </row>
    <row r="84" spans="1:23" ht="18">
      <c r="A84" s="40"/>
      <c r="B84" s="50" t="s">
        <v>9</v>
      </c>
      <c r="C84" s="68" t="s">
        <v>90</v>
      </c>
      <c r="D84" s="69"/>
      <c r="E84" s="15">
        <v>1224431</v>
      </c>
      <c r="F84" s="22">
        <v>106595.734856</v>
      </c>
      <c r="G84" s="15">
        <v>0</v>
      </c>
      <c r="H84" s="22">
        <v>0</v>
      </c>
      <c r="I84" s="15">
        <v>0</v>
      </c>
      <c r="J84" s="22">
        <v>0</v>
      </c>
      <c r="K84" s="15">
        <v>2045</v>
      </c>
      <c r="L84" s="22">
        <v>461.271374</v>
      </c>
      <c r="M84" s="16">
        <v>41114</v>
      </c>
      <c r="N84" s="28">
        <v>6571.205864</v>
      </c>
      <c r="O84" s="16">
        <v>809</v>
      </c>
      <c r="P84" s="28">
        <v>78.4</v>
      </c>
      <c r="Q84" s="31">
        <v>0</v>
      </c>
      <c r="R84" s="16">
        <v>0</v>
      </c>
      <c r="S84" s="31">
        <v>0</v>
      </c>
      <c r="T84" s="16">
        <v>115787</v>
      </c>
      <c r="U84" s="28">
        <v>33675.32174</v>
      </c>
      <c r="V84" s="20">
        <f t="shared" si="5"/>
        <v>1384186</v>
      </c>
      <c r="W84" s="28">
        <f t="shared" si="6"/>
        <v>147381.933834</v>
      </c>
    </row>
    <row r="85" spans="1:23" ht="18">
      <c r="A85" s="40"/>
      <c r="B85" s="50" t="s">
        <v>9</v>
      </c>
      <c r="C85" s="68" t="s">
        <v>91</v>
      </c>
      <c r="D85" s="69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68" t="s">
        <v>92</v>
      </c>
      <c r="D86" s="69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68" t="s">
        <v>93</v>
      </c>
      <c r="D87" s="69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68" t="s">
        <v>94</v>
      </c>
      <c r="D88" s="69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9</v>
      </c>
      <c r="C89" s="68" t="s">
        <v>95</v>
      </c>
      <c r="D89" s="69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699</v>
      </c>
      <c r="N89" s="28">
        <v>176.78562</v>
      </c>
      <c r="O89" s="16">
        <v>659</v>
      </c>
      <c r="P89" s="28">
        <v>125.49</v>
      </c>
      <c r="Q89" s="31">
        <v>0</v>
      </c>
      <c r="R89" s="16">
        <v>0</v>
      </c>
      <c r="S89" s="31">
        <v>0</v>
      </c>
      <c r="T89" s="16">
        <v>13271</v>
      </c>
      <c r="U89" s="28">
        <v>3330.008899</v>
      </c>
      <c r="V89" s="20">
        <f t="shared" si="5"/>
        <v>14629</v>
      </c>
      <c r="W89" s="28">
        <f t="shared" si="6"/>
        <v>3632.284519</v>
      </c>
    </row>
    <row r="90" spans="1:23" ht="18">
      <c r="A90" s="40"/>
      <c r="B90" s="50" t="s">
        <v>10</v>
      </c>
      <c r="C90" s="68" t="s">
        <v>119</v>
      </c>
      <c r="D90" s="69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68" t="s">
        <v>96</v>
      </c>
      <c r="D91" s="69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68" t="s">
        <v>97</v>
      </c>
      <c r="D92" s="69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68" t="s">
        <v>98</v>
      </c>
      <c r="D93" s="69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68" t="s">
        <v>99</v>
      </c>
      <c r="D94" s="69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68" t="s">
        <v>121</v>
      </c>
      <c r="D95" s="69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10</v>
      </c>
      <c r="C96" s="68" t="s">
        <v>100</v>
      </c>
      <c r="D96" s="69"/>
      <c r="E96" s="15">
        <v>25281</v>
      </c>
      <c r="F96" s="22">
        <v>2145.758621</v>
      </c>
      <c r="G96" s="15">
        <v>0</v>
      </c>
      <c r="H96" s="22">
        <v>0</v>
      </c>
      <c r="I96" s="15">
        <v>400</v>
      </c>
      <c r="J96" s="22">
        <v>310.630451</v>
      </c>
      <c r="K96" s="15">
        <v>64706</v>
      </c>
      <c r="L96" s="22">
        <v>30277.423582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90387</v>
      </c>
      <c r="W96" s="28">
        <f t="shared" si="6"/>
        <v>32733.812654</v>
      </c>
    </row>
    <row r="97" spans="1:23" ht="18">
      <c r="A97" s="40"/>
      <c r="B97" s="50" t="s">
        <v>10</v>
      </c>
      <c r="C97" s="68" t="s">
        <v>122</v>
      </c>
      <c r="D97" s="69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68" t="s">
        <v>101</v>
      </c>
      <c r="D98" s="69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68" t="s">
        <v>102</v>
      </c>
      <c r="D99" s="69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68" t="s">
        <v>103</v>
      </c>
      <c r="D100" s="69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68" t="s">
        <v>104</v>
      </c>
      <c r="D101" s="69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97</v>
      </c>
      <c r="U101" s="28">
        <v>41.984088</v>
      </c>
      <c r="V101" s="20">
        <f t="shared" si="5"/>
        <v>97</v>
      </c>
      <c r="W101" s="28">
        <f t="shared" si="6"/>
        <v>41.984088</v>
      </c>
    </row>
    <row r="102" spans="1:23" ht="18">
      <c r="A102" s="40"/>
      <c r="B102" s="50" t="s">
        <v>10</v>
      </c>
      <c r="C102" s="68" t="s">
        <v>120</v>
      </c>
      <c r="D102" s="69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10</v>
      </c>
      <c r="C103" s="68" t="s">
        <v>105</v>
      </c>
      <c r="D103" s="69"/>
      <c r="E103" s="15">
        <v>0</v>
      </c>
      <c r="F103" s="22">
        <v>0</v>
      </c>
      <c r="G103" s="15">
        <v>0</v>
      </c>
      <c r="H103" s="22">
        <v>0</v>
      </c>
      <c r="I103" s="15">
        <v>22684</v>
      </c>
      <c r="J103" s="22">
        <v>2967.521251</v>
      </c>
      <c r="K103" s="15">
        <v>22716</v>
      </c>
      <c r="L103" s="22">
        <v>2981.595151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45400</v>
      </c>
      <c r="W103" s="28">
        <f t="shared" si="6"/>
        <v>5949.116402</v>
      </c>
    </row>
    <row r="104" spans="1:23" ht="18">
      <c r="A104" s="40"/>
      <c r="B104" s="50" t="s">
        <v>10</v>
      </c>
      <c r="C104" s="68" t="s">
        <v>106</v>
      </c>
      <c r="D104" s="69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1052507</v>
      </c>
      <c r="U104" s="28">
        <v>318472.863004</v>
      </c>
      <c r="V104" s="20">
        <f t="shared" si="5"/>
        <v>1052507</v>
      </c>
      <c r="W104" s="28">
        <f t="shared" si="6"/>
        <v>318472.863004</v>
      </c>
    </row>
    <row r="105" spans="1:23" ht="18">
      <c r="A105" s="40"/>
      <c r="B105" s="50" t="s">
        <v>61</v>
      </c>
      <c r="C105" s="68" t="s">
        <v>107</v>
      </c>
      <c r="D105" s="69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61</v>
      </c>
      <c r="C106" s="68" t="s">
        <v>108</v>
      </c>
      <c r="D106" s="69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68" t="s">
        <v>109</v>
      </c>
      <c r="D107" s="69"/>
      <c r="E107" s="15">
        <v>10607</v>
      </c>
      <c r="F107" s="22">
        <v>982.690417</v>
      </c>
      <c r="G107" s="15">
        <v>1</v>
      </c>
      <c r="H107" s="22">
        <v>0.23</v>
      </c>
      <c r="I107" s="15">
        <v>0</v>
      </c>
      <c r="J107" s="22">
        <v>0</v>
      </c>
      <c r="K107" s="15">
        <v>0</v>
      </c>
      <c r="L107" s="22">
        <v>0</v>
      </c>
      <c r="M107" s="16">
        <v>502</v>
      </c>
      <c r="N107" s="28">
        <v>94.914402</v>
      </c>
      <c r="O107" s="16">
        <v>111</v>
      </c>
      <c r="P107" s="28">
        <v>23.664</v>
      </c>
      <c r="Q107" s="31">
        <v>0</v>
      </c>
      <c r="R107" s="16">
        <v>0</v>
      </c>
      <c r="S107" s="31">
        <v>0</v>
      </c>
      <c r="T107" s="16">
        <v>612</v>
      </c>
      <c r="U107" s="28">
        <v>183.076027</v>
      </c>
      <c r="V107" s="20">
        <f t="shared" si="5"/>
        <v>11833</v>
      </c>
      <c r="W107" s="28">
        <f t="shared" si="6"/>
        <v>1284.5748460000002</v>
      </c>
    </row>
    <row r="108" spans="1:23" ht="18">
      <c r="A108" s="40"/>
      <c r="B108" s="50" t="s">
        <v>61</v>
      </c>
      <c r="C108" s="68" t="s">
        <v>110</v>
      </c>
      <c r="D108" s="69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61</v>
      </c>
      <c r="C109" s="68" t="s">
        <v>111</v>
      </c>
      <c r="D109" s="69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62</v>
      </c>
      <c r="C110" s="68" t="s">
        <v>112</v>
      </c>
      <c r="D110" s="69"/>
      <c r="E110" s="15">
        <v>1793</v>
      </c>
      <c r="F110" s="22">
        <v>33.333588</v>
      </c>
      <c r="G110" s="15">
        <v>1</v>
      </c>
      <c r="H110" s="22">
        <v>15</v>
      </c>
      <c r="I110" s="15">
        <v>0</v>
      </c>
      <c r="J110" s="22">
        <v>0</v>
      </c>
      <c r="K110" s="15">
        <v>0</v>
      </c>
      <c r="L110" s="22">
        <v>0</v>
      </c>
      <c r="M110" s="16">
        <v>259</v>
      </c>
      <c r="N110" s="28">
        <v>89.65385</v>
      </c>
      <c r="O110" s="16">
        <v>72</v>
      </c>
      <c r="P110" s="28">
        <v>173.394652</v>
      </c>
      <c r="Q110" s="31">
        <v>48</v>
      </c>
      <c r="R110" s="16">
        <v>2</v>
      </c>
      <c r="S110" s="31">
        <v>37</v>
      </c>
      <c r="T110" s="16">
        <v>218</v>
      </c>
      <c r="U110" s="28">
        <v>117.419025</v>
      </c>
      <c r="V110" s="20">
        <f t="shared" si="5"/>
        <v>2430</v>
      </c>
      <c r="W110" s="28">
        <f t="shared" si="6"/>
        <v>428.801115</v>
      </c>
    </row>
    <row r="111" spans="1:23" ht="18">
      <c r="A111" s="40"/>
      <c r="B111" s="50" t="s">
        <v>62</v>
      </c>
      <c r="C111" s="68" t="s">
        <v>113</v>
      </c>
      <c r="D111" s="69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1851</v>
      </c>
      <c r="N111" s="28">
        <v>895.691355</v>
      </c>
      <c r="O111" s="16">
        <v>999</v>
      </c>
      <c r="P111" s="28">
        <v>708.545065</v>
      </c>
      <c r="Q111" s="31">
        <v>0</v>
      </c>
      <c r="R111" s="16">
        <v>0</v>
      </c>
      <c r="S111" s="31">
        <v>0</v>
      </c>
      <c r="T111" s="16">
        <v>1319</v>
      </c>
      <c r="U111" s="28">
        <v>408.646694</v>
      </c>
      <c r="V111" s="20">
        <f t="shared" si="5"/>
        <v>4169</v>
      </c>
      <c r="W111" s="28">
        <f t="shared" si="6"/>
        <v>2012.8831140000002</v>
      </c>
    </row>
    <row r="112" spans="1:23" ht="18">
      <c r="A112" s="40"/>
      <c r="B112" s="50" t="s">
        <v>62</v>
      </c>
      <c r="C112" s="68" t="s">
        <v>114</v>
      </c>
      <c r="D112" s="69"/>
      <c r="E112" s="15">
        <v>11576</v>
      </c>
      <c r="F112" s="22">
        <v>2463.718282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1307</v>
      </c>
      <c r="P112" s="28">
        <v>1406.876459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12883</v>
      </c>
      <c r="W112" s="28">
        <f t="shared" si="6"/>
        <v>3870.594741</v>
      </c>
    </row>
    <row r="113" spans="1:23" ht="18">
      <c r="A113" s="40"/>
      <c r="B113" s="50" t="s">
        <v>115</v>
      </c>
      <c r="C113" s="68" t="s">
        <v>116</v>
      </c>
      <c r="D113" s="69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115</v>
      </c>
      <c r="C114" s="68" t="s">
        <v>117</v>
      </c>
      <c r="D114" s="69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115</v>
      </c>
      <c r="C115" s="70" t="s">
        <v>118</v>
      </c>
      <c r="D115" s="71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72" t="s">
        <v>0</v>
      </c>
      <c r="C116" s="73"/>
      <c r="D116" s="74"/>
      <c r="E116" s="33">
        <f aca="true" t="shared" si="7" ref="E116:W116">SUM(E66:E115)</f>
        <v>8387518</v>
      </c>
      <c r="F116" s="34">
        <f t="shared" si="7"/>
        <v>1583009.4862366698</v>
      </c>
      <c r="G116" s="33">
        <f t="shared" si="7"/>
        <v>217989</v>
      </c>
      <c r="H116" s="34">
        <f t="shared" si="7"/>
        <v>154555.55504</v>
      </c>
      <c r="I116" s="33">
        <f t="shared" si="7"/>
        <v>23084</v>
      </c>
      <c r="J116" s="34">
        <f t="shared" si="7"/>
        <v>3278.151702</v>
      </c>
      <c r="K116" s="33">
        <f t="shared" si="7"/>
        <v>465282</v>
      </c>
      <c r="L116" s="34">
        <f t="shared" si="7"/>
        <v>108000.70296800001</v>
      </c>
      <c r="M116" s="33">
        <f t="shared" si="7"/>
        <v>2878253</v>
      </c>
      <c r="N116" s="34">
        <f t="shared" si="7"/>
        <v>1585410.9597049996</v>
      </c>
      <c r="O116" s="33">
        <f t="shared" si="7"/>
        <v>3080949</v>
      </c>
      <c r="P116" s="34">
        <f t="shared" si="7"/>
        <v>1323449.5485729997</v>
      </c>
      <c r="Q116" s="33">
        <f t="shared" si="7"/>
        <v>48</v>
      </c>
      <c r="R116" s="33">
        <f t="shared" si="7"/>
        <v>2</v>
      </c>
      <c r="S116" s="33">
        <f t="shared" si="7"/>
        <v>37</v>
      </c>
      <c r="T116" s="33">
        <f t="shared" si="7"/>
        <v>1794777</v>
      </c>
      <c r="U116" s="34">
        <f t="shared" si="7"/>
        <v>556063.2426662899</v>
      </c>
      <c r="V116" s="33">
        <f t="shared" si="7"/>
        <v>16847939</v>
      </c>
      <c r="W116" s="19">
        <f t="shared" si="7"/>
        <v>5313767.646890959</v>
      </c>
    </row>
    <row r="117" spans="1:2" ht="12.75">
      <c r="A117" s="1"/>
      <c r="B117" s="3"/>
    </row>
    <row r="118" spans="1:2" ht="12.75">
      <c r="A118" s="1"/>
      <c r="B118" s="1" t="s">
        <v>54</v>
      </c>
    </row>
    <row r="119" ht="12.75">
      <c r="B119" t="s">
        <v>55</v>
      </c>
    </row>
    <row r="120" ht="12.75">
      <c r="B120" t="s">
        <v>56</v>
      </c>
    </row>
    <row r="121" ht="12.75">
      <c r="B121" t="s">
        <v>57</v>
      </c>
    </row>
    <row r="122" ht="12.75">
      <c r="B122" t="s">
        <v>58</v>
      </c>
    </row>
    <row r="123" ht="12.75">
      <c r="B123" t="s">
        <v>59</v>
      </c>
    </row>
    <row r="124" ht="12.75">
      <c r="B124" t="s">
        <v>60</v>
      </c>
    </row>
  </sheetData>
  <sheetProtection/>
  <mergeCells count="91"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V64:W64"/>
    <mergeCell ref="C65:D65"/>
    <mergeCell ref="C66:D66"/>
    <mergeCell ref="C67:D67"/>
    <mergeCell ref="C68:D68"/>
    <mergeCell ref="C69:D69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2017-01-24T20:36:15Z</dcterms:modified>
  <cp:category/>
  <cp:version/>
  <cp:contentType/>
  <cp:contentStatus/>
</cp:coreProperties>
</file>