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uentas de ahorro trad" sheetId="1" r:id="rId1"/>
  </sheets>
  <definedNames/>
  <calcPr fullCalcOnLoad="1"/>
</workbook>
</file>

<file path=xl/sharedStrings.xml><?xml version="1.0" encoding="utf-8"?>
<sst xmlns="http://schemas.openxmlformats.org/spreadsheetml/2006/main" count="117" uniqueCount="64">
  <si>
    <t>Hasta 5 SMMLV</t>
  </si>
  <si>
    <t>Entre 5,1 y 10 SMMLV</t>
  </si>
  <si>
    <t>Total Cuentas de Ahorro</t>
  </si>
  <si>
    <t>Tipo de Entidad</t>
  </si>
  <si>
    <t>Bancos</t>
  </si>
  <si>
    <t>Compañías de Financiamiento</t>
  </si>
  <si>
    <t>Corporaciones financieras</t>
  </si>
  <si>
    <t>TOTAL</t>
  </si>
  <si>
    <t>Rural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</si>
  <si>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</si>
  <si>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</si>
  <si>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</si>
  <si>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</si>
  <si>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</si>
  <si>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</si>
  <si>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</si>
  <si>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</si>
  <si>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</si>
  <si>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</si>
  <si>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</si>
  <si>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</si>
  <si>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</si>
  <si>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</si>
  <si>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</si>
  <si>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</si>
  <si>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</si>
  <si>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</si>
  <si>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</si>
  <si>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</si>
  <si>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</si>
  <si>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</si>
  <si>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</si>
  <si>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</si>
  <si>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</si>
  <si>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</si>
  <si>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</si>
  <si>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</si>
  <si>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</si>
  <si>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</si>
  <si>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</si>
  <si>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</si>
  <si>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</si>
  <si>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</si>
  <si>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</si>
  <si>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Nivel de Ruralidad:</t>
  </si>
  <si>
    <t>Ciudades y aglomeraciones</t>
  </si>
  <si>
    <t>Intermedio</t>
  </si>
  <si>
    <t>Rural disperso</t>
  </si>
  <si>
    <t>#Total cuentas de ahorro trad.</t>
  </si>
  <si>
    <t>Saldo total cuentas de ahorro trad. $</t>
  </si>
  <si>
    <t>#Cuentas de ahorro trad. Activas</t>
  </si>
  <si>
    <t>ND</t>
  </si>
  <si>
    <t>Saldos en millones de pesos</t>
  </si>
  <si>
    <t xml:space="preserve">Fuentes: Superintendencia Financiera de Colombia (formato 398) e información remitida por Supersolidaria trimestralmente. </t>
  </si>
  <si>
    <t>CUENTAS DE AHORRO TRADICIONALES ACTIVAS E INACTIVAS</t>
  </si>
  <si>
    <t xml:space="preserve">CUENTAS DE AHORRO TRADICIONALES SEGÚN RANGOS DE SALDO POR TIPO DE ENTIDAD </t>
  </si>
  <si>
    <t>%Cuentas activas¹</t>
  </si>
  <si>
    <t>1.  %Cuentas activas = #Cuentas de ahorro trad. activas / #Total cuentas de ahorro trad.</t>
  </si>
  <si>
    <t>2.  La información de las cooperativas con sección de ahorro y crédito vigiladas por Supersolidaria se recibe trimestralmente y no se tiene disponible por rangos de saldo.</t>
  </si>
  <si>
    <r>
      <t xml:space="preserve">Cooperativas SES </t>
    </r>
    <r>
      <rPr>
        <vertAlign val="superscript"/>
        <sz val="12"/>
        <rFont val="Trebuchet MS"/>
        <family val="2"/>
      </rPr>
      <t>2</t>
    </r>
  </si>
  <si>
    <t>CUENTAS DE AHORRO TRADICIONALES SEGÚN RANGOS DE SALDO POR NIVEL DE RURALIDAD</t>
  </si>
  <si>
    <t>CUENTAS DE AHORRO TRADICIONALES SEGÚN RANGOS DE SALDO POR DEPARTAMENTO</t>
  </si>
  <si>
    <t>Notas:</t>
  </si>
  <si>
    <t>JUNIO DE 2016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</si>
</sst>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.00000000"/>
    <numFmt numFmtId="166" formatCode="_ * #,##0.00_ ;_ * \-#,##0.00_ ;_ * &quot;-&quot;??_ ;_ @_ "/>
    <numFmt numFmtId="167" formatCode="_ * #,##0_ ;_ * \-#,##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1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vertAlign val="superscript"/>
      <sz val="12"/>
      <name val="Trebuchet MS"/>
      <family val="2"/>
    </font>
    <font>
      <b/>
      <sz val="16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Bookman Old Style"/>
      <family val="1"/>
    </font>
    <font>
      <b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48" applyNumberFormat="1" applyFont="1" applyBorder="1" applyAlignment="1">
      <alignment/>
    </xf>
    <xf numFmtId="167" fontId="2" fillId="0" borderId="0" xfId="48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55" applyNumberFormat="1" applyFont="1" applyBorder="1" applyAlignment="1">
      <alignment horizontal="right"/>
      <protection/>
    </xf>
    <xf numFmtId="0" fontId="4" fillId="0" borderId="11" xfId="55" applyFont="1" applyBorder="1" applyAlignment="1">
      <alignment horizontal="left" indent="1"/>
      <protection/>
    </xf>
    <xf numFmtId="3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Border="1" applyAlignment="1">
      <alignment horizontal="right"/>
      <protection/>
    </xf>
    <xf numFmtId="10" fontId="4" fillId="0" borderId="12" xfId="55" applyNumberFormat="1" applyFont="1" applyBorder="1" applyAlignment="1">
      <alignment horizontal="right"/>
      <protection/>
    </xf>
    <xf numFmtId="164" fontId="4" fillId="0" borderId="12" xfId="58" applyNumberFormat="1" applyFont="1" applyBorder="1" applyAlignment="1">
      <alignment horizontal="right"/>
    </xf>
    <xf numFmtId="10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Fill="1" applyBorder="1" applyAlignment="1">
      <alignment horizontal="right"/>
      <protection/>
    </xf>
    <xf numFmtId="10" fontId="4" fillId="0" borderId="12" xfId="55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/>
    </xf>
    <xf numFmtId="10" fontId="7" fillId="33" borderId="15" xfId="0" applyNumberFormat="1" applyFont="1" applyFill="1" applyBorder="1" applyAlignment="1" quotePrefix="1">
      <alignment horizontal="right"/>
    </xf>
    <xf numFmtId="10" fontId="7" fillId="33" borderId="14" xfId="0" applyNumberFormat="1" applyFont="1" applyFill="1" applyBorder="1" applyAlignment="1" quotePrefix="1">
      <alignment horizontal="right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165" fontId="51" fillId="0" borderId="0" xfId="0" applyNumberFormat="1" applyFont="1" applyAlignment="1">
      <alignment horizontal="center"/>
    </xf>
    <xf numFmtId="3" fontId="52" fillId="34" borderId="0" xfId="0" applyNumberFormat="1" applyFont="1" applyFill="1" applyBorder="1" applyAlignment="1">
      <alignment horizontal="right"/>
    </xf>
    <xf numFmtId="10" fontId="52" fillId="34" borderId="0" xfId="0" applyNumberFormat="1" applyFont="1" applyFill="1" applyBorder="1" applyAlignment="1" quotePrefix="1">
      <alignment horizontal="right"/>
    </xf>
    <xf numFmtId="10" fontId="52" fillId="34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53" fillId="0" borderId="0" xfId="0" applyNumberFormat="1" applyFont="1" applyAlignment="1">
      <alignment horizontal="center"/>
    </xf>
    <xf numFmtId="0" fontId="9" fillId="0" borderId="10" xfId="46" applyFont="1" applyFill="1" applyBorder="1" applyAlignment="1">
      <alignment horizontal="left" vertical="center" wrapText="1" indent="1"/>
    </xf>
    <xf numFmtId="3" fontId="9" fillId="34" borderId="11" xfId="55" applyNumberFormat="1" applyFont="1" applyFill="1" applyBorder="1" applyAlignment="1">
      <alignment horizontal="right"/>
      <protection/>
    </xf>
    <xf numFmtId="3" fontId="9" fillId="34" borderId="0" xfId="55" applyNumberFormat="1" applyFont="1" applyFill="1" applyBorder="1" applyAlignment="1">
      <alignment horizontal="right"/>
      <protection/>
    </xf>
    <xf numFmtId="3" fontId="9" fillId="34" borderId="12" xfId="55" applyNumberFormat="1" applyFont="1" applyFill="1" applyBorder="1" applyAlignment="1">
      <alignment horizontal="right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11" fillId="0" borderId="0" xfId="55" applyFont="1" applyFill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123825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2571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Q7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36.7109375" style="1" customWidth="1"/>
    <col min="3" max="7" width="16.28125" style="15" customWidth="1"/>
    <col min="8" max="11" width="16.28125" style="1" customWidth="1"/>
    <col min="12" max="12" width="16.8515625" style="1" bestFit="1" customWidth="1"/>
    <col min="13" max="13" width="14.7109375" style="1" bestFit="1" customWidth="1"/>
    <col min="14" max="14" width="18.00390625" style="1" bestFit="1" customWidth="1"/>
    <col min="15" max="15" width="13.140625" style="1" bestFit="1" customWidth="1"/>
    <col min="16" max="16384" width="11.421875" style="1" customWidth="1"/>
  </cols>
  <sheetData>
    <row r="2" ht="13.5"/>
    <row r="3" spans="2:14" ht="21">
      <c r="B3" s="77" t="s">
        <v>54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ht="18.75">
      <c r="B4" s="78" t="s">
        <v>63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ht="13.5"/>
    <row r="6" ht="13.5"/>
    <row r="7" spans="2:14" ht="18">
      <c r="B7" s="64" t="s">
        <v>55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</row>
    <row r="8" spans="2:14" ht="18">
      <c r="B8" s="67" t="s">
        <v>52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9"/>
    </row>
    <row r="9" spans="1:14" ht="25.5" customHeight="1">
      <c r="A9" s="2"/>
      <c r="B9" s="39"/>
      <c r="C9" s="61" t="s">
        <v>0</v>
      </c>
      <c r="D9" s="62"/>
      <c r="E9" s="62"/>
      <c r="F9" s="63"/>
      <c r="G9" s="61" t="s">
        <v>1</v>
      </c>
      <c r="H9" s="62"/>
      <c r="I9" s="62"/>
      <c r="J9" s="63"/>
      <c r="K9" s="72" t="s">
        <v>2</v>
      </c>
      <c r="L9" s="73"/>
      <c r="M9" s="73"/>
      <c r="N9" s="74"/>
    </row>
    <row r="10" spans="1:14" ht="72">
      <c r="A10" s="2"/>
      <c r="B10" s="52" t="s">
        <v>3</v>
      </c>
      <c r="C10" s="53" t="s">
        <v>48</v>
      </c>
      <c r="D10" s="54" t="s">
        <v>49</v>
      </c>
      <c r="E10" s="54" t="s">
        <v>50</v>
      </c>
      <c r="F10" s="55" t="s">
        <v>56</v>
      </c>
      <c r="G10" s="54" t="s">
        <v>48</v>
      </c>
      <c r="H10" s="54" t="s">
        <v>49</v>
      </c>
      <c r="I10" s="54" t="s">
        <v>50</v>
      </c>
      <c r="J10" s="55" t="s">
        <v>56</v>
      </c>
      <c r="K10" s="53" t="s">
        <v>48</v>
      </c>
      <c r="L10" s="54" t="s">
        <v>49</v>
      </c>
      <c r="M10" s="54" t="s">
        <v>50</v>
      </c>
      <c r="N10" s="55" t="s">
        <v>56</v>
      </c>
    </row>
    <row r="11" spans="2:15" ht="21" customHeight="1">
      <c r="B11" s="3" t="s">
        <v>4</v>
      </c>
      <c r="C11" s="22">
        <v>42452932</v>
      </c>
      <c r="D11" s="19">
        <v>7555982.877246054</v>
      </c>
      <c r="E11" s="19">
        <v>17250713</v>
      </c>
      <c r="F11" s="23">
        <v>0.4063491539288735</v>
      </c>
      <c r="G11" s="19">
        <v>1011174</v>
      </c>
      <c r="H11" s="19">
        <v>4678082.924736044</v>
      </c>
      <c r="I11" s="19">
        <v>933228</v>
      </c>
      <c r="J11" s="23">
        <v>0.9229153439467391</v>
      </c>
      <c r="K11" s="22">
        <v>49617014</v>
      </c>
      <c r="L11" s="19">
        <v>153740133.60707778</v>
      </c>
      <c r="M11" s="19">
        <v>21920192</v>
      </c>
      <c r="N11" s="23">
        <v>0.4417878109311455</v>
      </c>
      <c r="O11" s="28"/>
    </row>
    <row r="12" spans="2:14" ht="25.5" customHeight="1">
      <c r="B12" s="4" t="s">
        <v>5</v>
      </c>
      <c r="C12" s="22">
        <v>328700</v>
      </c>
      <c r="D12" s="19">
        <v>60717.94296103999</v>
      </c>
      <c r="E12" s="19">
        <v>162254</v>
      </c>
      <c r="F12" s="23">
        <v>0.49362336477030727</v>
      </c>
      <c r="G12" s="19">
        <v>5930</v>
      </c>
      <c r="H12" s="19">
        <v>28695.41719367</v>
      </c>
      <c r="I12" s="19">
        <v>5605</v>
      </c>
      <c r="J12" s="23">
        <v>0.945193929173693</v>
      </c>
      <c r="K12" s="22">
        <v>341111</v>
      </c>
      <c r="L12" s="19">
        <v>256503.84862947</v>
      </c>
      <c r="M12" s="19">
        <v>173957</v>
      </c>
      <c r="N12" s="23">
        <v>0.5099718273523868</v>
      </c>
    </row>
    <row r="13" spans="2:14" ht="25.5" customHeight="1">
      <c r="B13" s="4" t="s">
        <v>6</v>
      </c>
      <c r="C13" s="22">
        <v>324</v>
      </c>
      <c r="D13" s="19">
        <v>71.92284459999999</v>
      </c>
      <c r="E13" s="19">
        <v>256</v>
      </c>
      <c r="F13" s="23">
        <v>0.7901234567901234</v>
      </c>
      <c r="G13" s="19">
        <v>20</v>
      </c>
      <c r="H13" s="19">
        <v>90.690226</v>
      </c>
      <c r="I13" s="19">
        <v>8</v>
      </c>
      <c r="J13" s="23">
        <v>0.4</v>
      </c>
      <c r="K13" s="22">
        <v>428</v>
      </c>
      <c r="L13" s="19">
        <v>506175.74715123005</v>
      </c>
      <c r="M13" s="19">
        <v>331</v>
      </c>
      <c r="N13" s="23">
        <v>0.7733644859813084</v>
      </c>
    </row>
    <row r="14" spans="2:14" ht="21" customHeight="1">
      <c r="B14" s="4" t="s">
        <v>43</v>
      </c>
      <c r="C14" s="22">
        <v>757863</v>
      </c>
      <c r="D14" s="19">
        <v>123019.40536718</v>
      </c>
      <c r="E14" s="19">
        <v>388223</v>
      </c>
      <c r="F14" s="23">
        <v>0.51226013144856</v>
      </c>
      <c r="G14" s="19">
        <v>11968</v>
      </c>
      <c r="H14" s="19">
        <v>57933.17736162001</v>
      </c>
      <c r="I14" s="19">
        <v>11398</v>
      </c>
      <c r="J14" s="23">
        <v>0.9523729946524064</v>
      </c>
      <c r="K14" s="22">
        <v>778995</v>
      </c>
      <c r="L14" s="19">
        <v>436411.3993650699</v>
      </c>
      <c r="M14" s="19">
        <v>408676</v>
      </c>
      <c r="N14" s="23">
        <v>0.5246195418455831</v>
      </c>
    </row>
    <row r="15" spans="2:14" ht="21" customHeight="1">
      <c r="B15" s="48" t="s">
        <v>59</v>
      </c>
      <c r="C15" s="49" t="s">
        <v>51</v>
      </c>
      <c r="D15" s="50" t="s">
        <v>51</v>
      </c>
      <c r="E15" s="50" t="s">
        <v>51</v>
      </c>
      <c r="F15" s="51" t="s">
        <v>51</v>
      </c>
      <c r="G15" s="50" t="s">
        <v>51</v>
      </c>
      <c r="H15" s="50" t="s">
        <v>51</v>
      </c>
      <c r="I15" s="50" t="s">
        <v>51</v>
      </c>
      <c r="J15" s="50" t="s">
        <v>51</v>
      </c>
      <c r="K15" s="22" t="s">
        <v>51</v>
      </c>
      <c r="L15" s="19" t="s">
        <v>51</v>
      </c>
      <c r="M15" s="19" t="s">
        <v>51</v>
      </c>
      <c r="N15" s="23" t="s">
        <v>51</v>
      </c>
    </row>
    <row r="16" spans="2:14" ht="21" customHeight="1">
      <c r="B16" s="30" t="s">
        <v>7</v>
      </c>
      <c r="C16" s="33">
        <f>SUM(C11:C15)</f>
        <v>43539819</v>
      </c>
      <c r="D16" s="31">
        <f>SUM(D11:D15)</f>
        <v>7739792.148418874</v>
      </c>
      <c r="E16" s="31">
        <f>SUM(E11:E15)</f>
        <v>17801446</v>
      </c>
      <c r="F16" s="32">
        <f>E16/C16</f>
        <v>0.40885438683151165</v>
      </c>
      <c r="G16" s="31">
        <f>SUM(G11:G15)</f>
        <v>1029092</v>
      </c>
      <c r="H16" s="31">
        <f>SUM(H11:H15)</f>
        <v>4764802.209517334</v>
      </c>
      <c r="I16" s="31">
        <f>SUM(I11:I15)</f>
        <v>950239</v>
      </c>
      <c r="J16" s="32">
        <f>I16/G16</f>
        <v>0.9233761412973767</v>
      </c>
      <c r="K16" s="33">
        <f>SUM(K11:K15)</f>
        <v>50737548</v>
      </c>
      <c r="L16" s="31">
        <f>SUM(L11:L15)</f>
        <v>154939224.60222355</v>
      </c>
      <c r="M16" s="31">
        <f>SUM(M11:M15)</f>
        <v>22503156</v>
      </c>
      <c r="N16" s="32">
        <f>M16/K16</f>
        <v>0.44352076296631443</v>
      </c>
    </row>
    <row r="17" spans="2:12" s="5" customFormat="1" ht="21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4" s="5" customFormat="1" ht="21" customHeight="1">
      <c r="B18" s="70" t="s">
        <v>60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2:17" s="5" customFormat="1" ht="21" customHeight="1">
      <c r="B19" s="71" t="s">
        <v>52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Q19" s="8"/>
    </row>
    <row r="20" spans="2:14" s="5" customFormat="1" ht="38.25" customHeight="1">
      <c r="B20" s="34"/>
      <c r="C20" s="61" t="s">
        <v>0</v>
      </c>
      <c r="D20" s="62"/>
      <c r="E20" s="62"/>
      <c r="F20" s="63"/>
      <c r="G20" s="61" t="s">
        <v>1</v>
      </c>
      <c r="H20" s="62"/>
      <c r="I20" s="62"/>
      <c r="J20" s="63"/>
      <c r="K20" s="72" t="s">
        <v>2</v>
      </c>
      <c r="L20" s="73"/>
      <c r="M20" s="73"/>
      <c r="N20" s="74"/>
    </row>
    <row r="21" spans="2:14" s="5" customFormat="1" ht="72">
      <c r="B21" s="56" t="s">
        <v>44</v>
      </c>
      <c r="C21" s="57" t="s">
        <v>48</v>
      </c>
      <c r="D21" s="58" t="s">
        <v>49</v>
      </c>
      <c r="E21" s="58" t="s">
        <v>50</v>
      </c>
      <c r="F21" s="59" t="s">
        <v>56</v>
      </c>
      <c r="G21" s="57" t="s">
        <v>48</v>
      </c>
      <c r="H21" s="58" t="s">
        <v>49</v>
      </c>
      <c r="I21" s="58" t="s">
        <v>50</v>
      </c>
      <c r="J21" s="59" t="s">
        <v>56</v>
      </c>
      <c r="K21" s="57" t="s">
        <v>48</v>
      </c>
      <c r="L21" s="58" t="s">
        <v>49</v>
      </c>
      <c r="M21" s="58" t="s">
        <v>50</v>
      </c>
      <c r="N21" s="59" t="s">
        <v>56</v>
      </c>
    </row>
    <row r="22" spans="2:14" s="5" customFormat="1" ht="21" customHeight="1">
      <c r="B22" s="9" t="s">
        <v>45</v>
      </c>
      <c r="C22" s="22">
        <v>36749680</v>
      </c>
      <c r="D22" s="19">
        <v>6728569.814499249</v>
      </c>
      <c r="E22" s="19">
        <v>15180753</v>
      </c>
      <c r="F22" s="23">
        <v>0.41308531121903647</v>
      </c>
      <c r="G22" s="22">
        <v>903064</v>
      </c>
      <c r="H22" s="19">
        <v>4196756.890216787</v>
      </c>
      <c r="I22" s="19">
        <v>837833</v>
      </c>
      <c r="J22" s="23">
        <v>0.927767024264061</v>
      </c>
      <c r="K22" s="22">
        <v>41805314</v>
      </c>
      <c r="L22" s="19">
        <v>145905364.72768712</v>
      </c>
      <c r="M22" s="19">
        <v>18722010</v>
      </c>
      <c r="N22" s="23">
        <v>0.44783804279044526</v>
      </c>
    </row>
    <row r="23" spans="2:14" s="5" customFormat="1" ht="21" customHeight="1">
      <c r="B23" s="9" t="s">
        <v>46</v>
      </c>
      <c r="C23" s="22">
        <v>4303110</v>
      </c>
      <c r="D23" s="19">
        <v>655352.6339902307</v>
      </c>
      <c r="E23" s="19">
        <v>1772868</v>
      </c>
      <c r="F23" s="23">
        <v>0.4119969045643732</v>
      </c>
      <c r="G23" s="22">
        <v>83117</v>
      </c>
      <c r="H23" s="19">
        <v>374677.5769319199</v>
      </c>
      <c r="I23" s="19">
        <v>74016</v>
      </c>
      <c r="J23" s="23">
        <v>0.8905037477291048</v>
      </c>
      <c r="K23" s="22">
        <v>5427534</v>
      </c>
      <c r="L23" s="19">
        <v>5593284.925630639</v>
      </c>
      <c r="M23" s="19">
        <v>2415907</v>
      </c>
      <c r="N23" s="23">
        <v>0.4451205648826889</v>
      </c>
    </row>
    <row r="24" spans="2:14" s="5" customFormat="1" ht="21" customHeight="1">
      <c r="B24" s="10" t="s">
        <v>8</v>
      </c>
      <c r="C24" s="22">
        <v>1663569</v>
      </c>
      <c r="D24" s="19">
        <v>240397.90599217996</v>
      </c>
      <c r="E24" s="19">
        <v>577993</v>
      </c>
      <c r="F24" s="23">
        <v>0.3474415548738886</v>
      </c>
      <c r="G24" s="22">
        <v>29765</v>
      </c>
      <c r="H24" s="19">
        <v>130309.68336834</v>
      </c>
      <c r="I24" s="19">
        <v>26257</v>
      </c>
      <c r="J24" s="23">
        <v>0.8821434570804636</v>
      </c>
      <c r="K24" s="22">
        <v>2340210</v>
      </c>
      <c r="L24" s="19">
        <v>2145577.950521971</v>
      </c>
      <c r="M24" s="19">
        <v>930576</v>
      </c>
      <c r="N24" s="23">
        <v>0.39764636506980144</v>
      </c>
    </row>
    <row r="25" spans="2:14" s="5" customFormat="1" ht="21" customHeight="1">
      <c r="B25" s="9" t="s">
        <v>47</v>
      </c>
      <c r="C25" s="22">
        <v>823460</v>
      </c>
      <c r="D25" s="19">
        <v>115471.79393721</v>
      </c>
      <c r="E25" s="19">
        <v>269832</v>
      </c>
      <c r="F25" s="23">
        <v>0.3276807616641974</v>
      </c>
      <c r="G25" s="22">
        <v>13146</v>
      </c>
      <c r="H25" s="19">
        <v>63058.05900027</v>
      </c>
      <c r="I25" s="19">
        <v>12133</v>
      </c>
      <c r="J25" s="23">
        <v>0.9229423398752472</v>
      </c>
      <c r="K25" s="22">
        <v>1164490</v>
      </c>
      <c r="L25" s="19">
        <v>1294996.9983834904</v>
      </c>
      <c r="M25" s="19">
        <v>434663</v>
      </c>
      <c r="N25" s="23">
        <v>0.37326469098060094</v>
      </c>
    </row>
    <row r="26" spans="2:15" s="5" customFormat="1" ht="21" customHeight="1">
      <c r="B26" s="35" t="s">
        <v>7</v>
      </c>
      <c r="C26" s="33">
        <f>SUM(C22:C25)</f>
        <v>43539819</v>
      </c>
      <c r="D26" s="31">
        <f>SUM(D22:D25)</f>
        <v>7739792.14841887</v>
      </c>
      <c r="E26" s="31">
        <f>SUM(E22:E25)</f>
        <v>17801446</v>
      </c>
      <c r="F26" s="36">
        <f>F16</f>
        <v>0.40885438683151165</v>
      </c>
      <c r="G26" s="31">
        <f>SUM(G22:G25)</f>
        <v>1029092</v>
      </c>
      <c r="H26" s="31">
        <f>SUM(H22:H25)</f>
        <v>4764802.209517318</v>
      </c>
      <c r="I26" s="31">
        <f>SUM(I22:I25)</f>
        <v>950239</v>
      </c>
      <c r="J26" s="37">
        <f>J16</f>
        <v>0.9233761412973767</v>
      </c>
      <c r="K26" s="33">
        <f>SUM(K22:K25)</f>
        <v>50737548</v>
      </c>
      <c r="L26" s="31">
        <f>SUM(L22:L25)</f>
        <v>154939224.60222322</v>
      </c>
      <c r="M26" s="31">
        <f>SUM(M22:M25)</f>
        <v>22503156</v>
      </c>
      <c r="N26" s="32">
        <f>M26/K26</f>
        <v>0.44352076296631443</v>
      </c>
      <c r="O26" s="29"/>
    </row>
    <row r="27" spans="2:15" s="5" customFormat="1" ht="21" customHeight="1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4" ht="18">
      <c r="B28" s="70" t="s">
        <v>61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2:14" ht="18">
      <c r="B29" s="71" t="s">
        <v>52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37.5" customHeight="1">
      <c r="A30" s="2"/>
      <c r="B30" s="38"/>
      <c r="C30" s="61" t="s">
        <v>0</v>
      </c>
      <c r="D30" s="62"/>
      <c r="E30" s="62"/>
      <c r="F30" s="63"/>
      <c r="G30" s="61" t="s">
        <v>1</v>
      </c>
      <c r="H30" s="62"/>
      <c r="I30" s="62"/>
      <c r="J30" s="63"/>
      <c r="K30" s="72" t="s">
        <v>2</v>
      </c>
      <c r="L30" s="73"/>
      <c r="M30" s="73"/>
      <c r="N30" s="74"/>
    </row>
    <row r="31" spans="1:14" ht="72">
      <c r="A31" s="2"/>
      <c r="B31" s="60" t="s">
        <v>9</v>
      </c>
      <c r="C31" s="57" t="s">
        <v>48</v>
      </c>
      <c r="D31" s="58" t="s">
        <v>49</v>
      </c>
      <c r="E31" s="58" t="s">
        <v>50</v>
      </c>
      <c r="F31" s="59" t="s">
        <v>56</v>
      </c>
      <c r="G31" s="57" t="s">
        <v>48</v>
      </c>
      <c r="H31" s="58" t="s">
        <v>49</v>
      </c>
      <c r="I31" s="58" t="s">
        <v>50</v>
      </c>
      <c r="J31" s="59" t="s">
        <v>56</v>
      </c>
      <c r="K31" s="57" t="s">
        <v>48</v>
      </c>
      <c r="L31" s="58" t="s">
        <v>49</v>
      </c>
      <c r="M31" s="58" t="s">
        <v>50</v>
      </c>
      <c r="N31" s="59" t="s">
        <v>56</v>
      </c>
    </row>
    <row r="32" spans="2:17" ht="21" customHeight="1">
      <c r="B32" s="20" t="s">
        <v>10</v>
      </c>
      <c r="C32" s="22">
        <v>25044</v>
      </c>
      <c r="D32" s="19">
        <v>4487.627624119999</v>
      </c>
      <c r="E32" s="19">
        <v>12055</v>
      </c>
      <c r="F32" s="24">
        <v>0.48135281903849225</v>
      </c>
      <c r="G32" s="21">
        <v>520</v>
      </c>
      <c r="H32" s="21">
        <v>2515.38677469</v>
      </c>
      <c r="I32" s="21">
        <v>496</v>
      </c>
      <c r="J32" s="25">
        <v>0.9538461538461539</v>
      </c>
      <c r="K32" s="26">
        <v>28386</v>
      </c>
      <c r="L32" s="21">
        <v>119129.97667436002</v>
      </c>
      <c r="M32" s="21">
        <v>13489</v>
      </c>
      <c r="N32" s="27">
        <v>0.47519904178115974</v>
      </c>
      <c r="P32" s="12"/>
      <c r="Q32" s="13"/>
    </row>
    <row r="33" spans="2:17" ht="21" customHeight="1">
      <c r="B33" s="20" t="s">
        <v>11</v>
      </c>
      <c r="C33" s="22">
        <v>6149917</v>
      </c>
      <c r="D33" s="19">
        <v>1333177.9859896998</v>
      </c>
      <c r="E33" s="19">
        <v>3126872</v>
      </c>
      <c r="F33" s="24">
        <v>0.5084413334358822</v>
      </c>
      <c r="G33" s="21">
        <v>167187</v>
      </c>
      <c r="H33" s="21">
        <v>787203.9205200196</v>
      </c>
      <c r="I33" s="21">
        <v>157374</v>
      </c>
      <c r="J33" s="25">
        <v>0.9413052450250319</v>
      </c>
      <c r="K33" s="26">
        <v>6966271</v>
      </c>
      <c r="L33" s="21">
        <v>21305745.348663863</v>
      </c>
      <c r="M33" s="21">
        <v>3663588</v>
      </c>
      <c r="N33" s="27">
        <v>0.5259037439111972</v>
      </c>
      <c r="P33" s="12"/>
      <c r="Q33" s="13"/>
    </row>
    <row r="34" spans="2:17" ht="21" customHeight="1">
      <c r="B34" s="20" t="s">
        <v>12</v>
      </c>
      <c r="C34" s="22">
        <v>145120</v>
      </c>
      <c r="D34" s="19">
        <v>24662.79093428</v>
      </c>
      <c r="E34" s="19">
        <v>53179</v>
      </c>
      <c r="F34" s="24">
        <v>0.3664484564498346</v>
      </c>
      <c r="G34" s="21">
        <v>3406</v>
      </c>
      <c r="H34" s="21">
        <v>15002.644514900001</v>
      </c>
      <c r="I34" s="21">
        <v>3027</v>
      </c>
      <c r="J34" s="25">
        <v>0.8887257780387552</v>
      </c>
      <c r="K34" s="26">
        <v>193232</v>
      </c>
      <c r="L34" s="21">
        <v>381373.34425792994</v>
      </c>
      <c r="M34" s="21">
        <v>83879</v>
      </c>
      <c r="N34" s="27">
        <v>0.4340844166597665</v>
      </c>
      <c r="P34" s="12"/>
      <c r="Q34" s="13"/>
    </row>
    <row r="35" spans="2:17" ht="21" customHeight="1">
      <c r="B35" s="20" t="s">
        <v>13</v>
      </c>
      <c r="C35" s="22">
        <v>97120</v>
      </c>
      <c r="D35" s="19">
        <v>15594.32623239</v>
      </c>
      <c r="E35" s="19">
        <v>35921</v>
      </c>
      <c r="F35" s="24">
        <v>0.36986202635914334</v>
      </c>
      <c r="G35" s="21">
        <v>2028</v>
      </c>
      <c r="H35" s="21">
        <v>8744.481790799999</v>
      </c>
      <c r="I35" s="21">
        <v>1762</v>
      </c>
      <c r="J35" s="25">
        <v>0.868836291913215</v>
      </c>
      <c r="K35" s="26">
        <v>108750</v>
      </c>
      <c r="L35" s="21">
        <v>293916.35049983</v>
      </c>
      <c r="M35" s="21">
        <v>43761</v>
      </c>
      <c r="N35" s="27">
        <v>0.4024</v>
      </c>
      <c r="P35" s="12"/>
      <c r="Q35" s="13"/>
    </row>
    <row r="36" spans="2:17" ht="21" customHeight="1">
      <c r="B36" s="20" t="s">
        <v>14</v>
      </c>
      <c r="C36" s="22">
        <v>2040800</v>
      </c>
      <c r="D36" s="19">
        <v>305022.7142405901</v>
      </c>
      <c r="E36" s="19">
        <v>813804</v>
      </c>
      <c r="F36" s="24">
        <v>0.3987671501372011</v>
      </c>
      <c r="G36" s="21">
        <v>37938</v>
      </c>
      <c r="H36" s="21">
        <v>173900.23921755995</v>
      </c>
      <c r="I36" s="21">
        <v>34710</v>
      </c>
      <c r="J36" s="25">
        <v>0.9149138067373083</v>
      </c>
      <c r="K36" s="26">
        <v>2404121</v>
      </c>
      <c r="L36" s="21">
        <v>3588520.216493631</v>
      </c>
      <c r="M36" s="21">
        <v>1044198</v>
      </c>
      <c r="N36" s="27">
        <v>0.4343367076781909</v>
      </c>
      <c r="P36" s="12"/>
      <c r="Q36" s="13"/>
    </row>
    <row r="37" spans="2:17" ht="21" customHeight="1">
      <c r="B37" s="20" t="s">
        <v>15</v>
      </c>
      <c r="C37" s="22">
        <v>12454006</v>
      </c>
      <c r="D37" s="19">
        <v>2388599.8681765194</v>
      </c>
      <c r="E37" s="19">
        <v>4796612</v>
      </c>
      <c r="F37" s="24">
        <v>0.38514611282506206</v>
      </c>
      <c r="G37" s="21">
        <v>345461</v>
      </c>
      <c r="H37" s="21">
        <v>1642430.6115418</v>
      </c>
      <c r="I37" s="21">
        <v>326122</v>
      </c>
      <c r="J37" s="25">
        <v>0.9440197301576734</v>
      </c>
      <c r="K37" s="26">
        <v>13877038</v>
      </c>
      <c r="L37" s="21">
        <v>85460273.67378142</v>
      </c>
      <c r="M37" s="21">
        <v>5860213</v>
      </c>
      <c r="N37" s="27">
        <v>0.4222956656888884</v>
      </c>
      <c r="P37" s="12"/>
      <c r="Q37" s="13"/>
    </row>
    <row r="38" spans="2:17" ht="21" customHeight="1">
      <c r="B38" s="20" t="s">
        <v>16</v>
      </c>
      <c r="C38" s="22">
        <v>1183936</v>
      </c>
      <c r="D38" s="19">
        <v>180557.50325449003</v>
      </c>
      <c r="E38" s="19">
        <v>511730</v>
      </c>
      <c r="F38" s="24">
        <v>0.4322277555543543</v>
      </c>
      <c r="G38" s="21">
        <v>22623</v>
      </c>
      <c r="H38" s="21">
        <v>102280.32599967996</v>
      </c>
      <c r="I38" s="21">
        <v>20804</v>
      </c>
      <c r="J38" s="25">
        <v>0.9195951023294877</v>
      </c>
      <c r="K38" s="26">
        <v>1462667</v>
      </c>
      <c r="L38" s="21">
        <v>2539670.17518967</v>
      </c>
      <c r="M38" s="21">
        <v>637896</v>
      </c>
      <c r="N38" s="27">
        <v>0.4361184056247936</v>
      </c>
      <c r="P38" s="12"/>
      <c r="Q38" s="13"/>
    </row>
    <row r="39" spans="2:17" ht="21" customHeight="1">
      <c r="B39" s="20" t="s">
        <v>17</v>
      </c>
      <c r="C39" s="22">
        <v>1090005</v>
      </c>
      <c r="D39" s="19">
        <v>186555.98964926004</v>
      </c>
      <c r="E39" s="19">
        <v>386752</v>
      </c>
      <c r="F39" s="24">
        <v>0.35481672102421546</v>
      </c>
      <c r="G39" s="21">
        <v>26075</v>
      </c>
      <c r="H39" s="21">
        <v>114087.58082014004</v>
      </c>
      <c r="I39" s="21">
        <v>23250</v>
      </c>
      <c r="J39" s="25">
        <v>0.8916586768935763</v>
      </c>
      <c r="K39" s="26">
        <v>1281756</v>
      </c>
      <c r="L39" s="21">
        <v>1891197.6362055591</v>
      </c>
      <c r="M39" s="21">
        <v>524171</v>
      </c>
      <c r="N39" s="27">
        <v>0.4089475688040469</v>
      </c>
      <c r="P39" s="12"/>
      <c r="Q39" s="13"/>
    </row>
    <row r="40" spans="2:17" ht="21" customHeight="1">
      <c r="B40" s="20" t="s">
        <v>18</v>
      </c>
      <c r="C40" s="22">
        <v>853822</v>
      </c>
      <c r="D40" s="19">
        <v>163112.94535766996</v>
      </c>
      <c r="E40" s="19">
        <v>370468</v>
      </c>
      <c r="F40" s="24">
        <v>0.43389371555195344</v>
      </c>
      <c r="G40" s="21">
        <v>20970</v>
      </c>
      <c r="H40" s="21">
        <v>96090.48808031998</v>
      </c>
      <c r="I40" s="21">
        <v>19533</v>
      </c>
      <c r="J40" s="25">
        <v>0.9314735336194564</v>
      </c>
      <c r="K40" s="26">
        <v>978680</v>
      </c>
      <c r="L40" s="21">
        <v>1446510.4419357001</v>
      </c>
      <c r="M40" s="21">
        <v>453189</v>
      </c>
      <c r="N40" s="27">
        <v>0.46306147055217234</v>
      </c>
      <c r="P40" s="12"/>
      <c r="Q40" s="13"/>
    </row>
    <row r="41" spans="2:17" ht="21" customHeight="1">
      <c r="B41" s="20" t="s">
        <v>19</v>
      </c>
      <c r="C41" s="22">
        <v>234227</v>
      </c>
      <c r="D41" s="19">
        <v>26899.363465750004</v>
      </c>
      <c r="E41" s="19">
        <v>80567</v>
      </c>
      <c r="F41" s="24">
        <v>0.34396973875770087</v>
      </c>
      <c r="G41" s="21">
        <v>3728</v>
      </c>
      <c r="H41" s="21">
        <v>14196.04374117</v>
      </c>
      <c r="I41" s="21">
        <v>3111</v>
      </c>
      <c r="J41" s="25">
        <v>0.8344957081545065</v>
      </c>
      <c r="K41" s="26">
        <v>323375</v>
      </c>
      <c r="L41" s="21">
        <v>316781.00930936</v>
      </c>
      <c r="M41" s="21">
        <v>138399</v>
      </c>
      <c r="N41" s="27">
        <v>0.4279829918824894</v>
      </c>
      <c r="P41" s="12"/>
      <c r="Q41" s="13"/>
    </row>
    <row r="42" spans="2:17" ht="21" customHeight="1">
      <c r="B42" s="20" t="s">
        <v>20</v>
      </c>
      <c r="C42" s="22">
        <v>358693</v>
      </c>
      <c r="D42" s="19">
        <v>60799.07030601002</v>
      </c>
      <c r="E42" s="19">
        <v>144175</v>
      </c>
      <c r="F42" s="24">
        <v>0.40194539620232345</v>
      </c>
      <c r="G42" s="21">
        <v>6917</v>
      </c>
      <c r="H42" s="21">
        <v>31731.21214544</v>
      </c>
      <c r="I42" s="21">
        <v>6195</v>
      </c>
      <c r="J42" s="25">
        <v>0.8956194882174353</v>
      </c>
      <c r="K42" s="26">
        <v>413196</v>
      </c>
      <c r="L42" s="21">
        <v>1301226.3474844</v>
      </c>
      <c r="M42" s="21">
        <v>171384</v>
      </c>
      <c r="N42" s="27">
        <v>0.41477652252199926</v>
      </c>
      <c r="P42" s="12"/>
      <c r="Q42" s="13"/>
    </row>
    <row r="43" spans="2:17" ht="21" customHeight="1">
      <c r="B43" s="20" t="s">
        <v>21</v>
      </c>
      <c r="C43" s="22">
        <v>657071</v>
      </c>
      <c r="D43" s="19">
        <v>108273.35768866011</v>
      </c>
      <c r="E43" s="19">
        <v>294305</v>
      </c>
      <c r="F43" s="24">
        <v>0.4479044121563728</v>
      </c>
      <c r="G43" s="21">
        <v>12700</v>
      </c>
      <c r="H43" s="21">
        <v>58158.25674706999</v>
      </c>
      <c r="I43" s="21">
        <v>11565</v>
      </c>
      <c r="J43" s="25">
        <v>0.9106299212598425</v>
      </c>
      <c r="K43" s="26">
        <v>892167</v>
      </c>
      <c r="L43" s="21">
        <v>1538342.6075122098</v>
      </c>
      <c r="M43" s="21">
        <v>434682</v>
      </c>
      <c r="N43" s="27">
        <v>0.4872204419127809</v>
      </c>
      <c r="P43" s="12"/>
      <c r="Q43" s="13"/>
    </row>
    <row r="44" spans="2:17" ht="21" customHeight="1">
      <c r="B44" s="20" t="s">
        <v>22</v>
      </c>
      <c r="C44" s="22">
        <v>583973</v>
      </c>
      <c r="D44" s="19">
        <v>92420.65951564998</v>
      </c>
      <c r="E44" s="19">
        <v>241967</v>
      </c>
      <c r="F44" s="24">
        <v>0.41434621121181975</v>
      </c>
      <c r="G44" s="21">
        <v>10247</v>
      </c>
      <c r="H44" s="21">
        <v>46894.86611442998</v>
      </c>
      <c r="I44" s="21">
        <v>9473</v>
      </c>
      <c r="J44" s="25">
        <v>0.9244656972772519</v>
      </c>
      <c r="K44" s="26">
        <v>771598</v>
      </c>
      <c r="L44" s="21">
        <v>967166.5795223401</v>
      </c>
      <c r="M44" s="21">
        <v>360059</v>
      </c>
      <c r="N44" s="27">
        <v>0.466640660032815</v>
      </c>
      <c r="P44" s="12"/>
      <c r="Q44" s="13"/>
    </row>
    <row r="45" spans="2:17" ht="21" customHeight="1">
      <c r="B45" s="20" t="s">
        <v>23</v>
      </c>
      <c r="C45" s="22">
        <v>170274</v>
      </c>
      <c r="D45" s="19">
        <v>26514.733907080008</v>
      </c>
      <c r="E45" s="19">
        <v>63736</v>
      </c>
      <c r="F45" s="24">
        <v>0.37431434041603534</v>
      </c>
      <c r="G45" s="21">
        <v>3600</v>
      </c>
      <c r="H45" s="21">
        <v>14270.694809010001</v>
      </c>
      <c r="I45" s="21">
        <v>3073</v>
      </c>
      <c r="J45" s="25">
        <v>0.8536111111111111</v>
      </c>
      <c r="K45" s="26">
        <v>223446</v>
      </c>
      <c r="L45" s="21">
        <v>205141.8088245001</v>
      </c>
      <c r="M45" s="21">
        <v>88432</v>
      </c>
      <c r="N45" s="27">
        <v>0.3957645247621349</v>
      </c>
      <c r="P45" s="12"/>
      <c r="Q45" s="13"/>
    </row>
    <row r="46" spans="2:17" ht="21" customHeight="1">
      <c r="B46" s="20" t="s">
        <v>24</v>
      </c>
      <c r="C46" s="22">
        <v>752618</v>
      </c>
      <c r="D46" s="19">
        <v>95892.95811621</v>
      </c>
      <c r="E46" s="19">
        <v>301356</v>
      </c>
      <c r="F46" s="24">
        <v>0.4004103011089291</v>
      </c>
      <c r="G46" s="21">
        <v>11367</v>
      </c>
      <c r="H46" s="21">
        <v>51420.18088068999</v>
      </c>
      <c r="I46" s="21">
        <v>10387</v>
      </c>
      <c r="J46" s="25">
        <v>0.9137855194862321</v>
      </c>
      <c r="K46" s="26">
        <v>1064352</v>
      </c>
      <c r="L46" s="21">
        <v>1199581.0870705803</v>
      </c>
      <c r="M46" s="21">
        <v>509496</v>
      </c>
      <c r="N46" s="27">
        <v>0.47869126003427437</v>
      </c>
      <c r="P46" s="12"/>
      <c r="Q46" s="13"/>
    </row>
    <row r="47" spans="2:17" ht="21" customHeight="1">
      <c r="B47" s="20" t="s">
        <v>25</v>
      </c>
      <c r="C47" s="22">
        <v>2158552</v>
      </c>
      <c r="D47" s="19">
        <v>351463.3350855302</v>
      </c>
      <c r="E47" s="19">
        <v>852526</v>
      </c>
      <c r="F47" s="24">
        <v>0.39495272756922234</v>
      </c>
      <c r="G47" s="21">
        <v>44576</v>
      </c>
      <c r="H47" s="21">
        <v>193205.69471744995</v>
      </c>
      <c r="I47" s="21">
        <v>39307</v>
      </c>
      <c r="J47" s="25">
        <v>0.8817973797559224</v>
      </c>
      <c r="K47" s="26">
        <v>2433508</v>
      </c>
      <c r="L47" s="21">
        <v>3189510.006269669</v>
      </c>
      <c r="M47" s="21">
        <v>1045790</v>
      </c>
      <c r="N47" s="27">
        <v>0.42974586481737476</v>
      </c>
      <c r="P47" s="12"/>
      <c r="Q47" s="13"/>
    </row>
    <row r="48" spans="2:17" ht="21" customHeight="1">
      <c r="B48" s="20" t="s">
        <v>26</v>
      </c>
      <c r="C48" s="22">
        <v>13556</v>
      </c>
      <c r="D48" s="19">
        <v>2508.34138334</v>
      </c>
      <c r="E48" s="19">
        <v>6190</v>
      </c>
      <c r="F48" s="24">
        <v>0.456624372971378</v>
      </c>
      <c r="G48" s="21">
        <v>269</v>
      </c>
      <c r="H48" s="21">
        <v>1322.21068703</v>
      </c>
      <c r="I48" s="21">
        <v>262</v>
      </c>
      <c r="J48" s="25">
        <v>0.9739776951672863</v>
      </c>
      <c r="K48" s="26">
        <v>15190</v>
      </c>
      <c r="L48" s="21">
        <v>97005.52773721001</v>
      </c>
      <c r="M48" s="21">
        <v>7005</v>
      </c>
      <c r="N48" s="27">
        <v>0.4611586570111916</v>
      </c>
      <c r="P48" s="12"/>
      <c r="Q48" s="13"/>
    </row>
    <row r="49" spans="2:17" ht="21" customHeight="1">
      <c r="B49" s="20" t="s">
        <v>27</v>
      </c>
      <c r="C49" s="22">
        <v>56774</v>
      </c>
      <c r="D49" s="19">
        <v>6269.1335253199995</v>
      </c>
      <c r="E49" s="19">
        <v>16817</v>
      </c>
      <c r="F49" s="24">
        <v>0.29620953253249727</v>
      </c>
      <c r="G49" s="21">
        <v>1296</v>
      </c>
      <c r="H49" s="21">
        <v>2654.03728173</v>
      </c>
      <c r="I49" s="21">
        <v>707</v>
      </c>
      <c r="J49" s="25">
        <v>0.5455246913580247</v>
      </c>
      <c r="K49" s="26">
        <v>78061</v>
      </c>
      <c r="L49" s="21">
        <v>215006.96423997998</v>
      </c>
      <c r="M49" s="21">
        <v>29718</v>
      </c>
      <c r="N49" s="27">
        <v>0.3807022713006495</v>
      </c>
      <c r="P49" s="12"/>
      <c r="Q49" s="13"/>
    </row>
    <row r="50" spans="2:17" ht="21" customHeight="1">
      <c r="B50" s="20" t="s">
        <v>28</v>
      </c>
      <c r="C50" s="22">
        <v>889450</v>
      </c>
      <c r="D50" s="19">
        <v>117654.91725715998</v>
      </c>
      <c r="E50" s="19">
        <v>373522</v>
      </c>
      <c r="F50" s="24">
        <v>0.4199471583562876</v>
      </c>
      <c r="G50" s="21">
        <v>14359</v>
      </c>
      <c r="H50" s="21">
        <v>64843.71270473003</v>
      </c>
      <c r="I50" s="21">
        <v>12878</v>
      </c>
      <c r="J50" s="25">
        <v>0.8968591127515844</v>
      </c>
      <c r="K50" s="26">
        <v>1039753</v>
      </c>
      <c r="L50" s="21">
        <v>1630348.0584154394</v>
      </c>
      <c r="M50" s="21">
        <v>434503</v>
      </c>
      <c r="N50" s="27">
        <v>0.41789059517019905</v>
      </c>
      <c r="P50" s="12"/>
      <c r="Q50" s="13"/>
    </row>
    <row r="51" spans="2:17" ht="21" customHeight="1">
      <c r="B51" s="20" t="s">
        <v>29</v>
      </c>
      <c r="C51" s="22">
        <v>273504</v>
      </c>
      <c r="D51" s="19">
        <v>38804.84066177999</v>
      </c>
      <c r="E51" s="19">
        <v>121598</v>
      </c>
      <c r="F51" s="24">
        <v>0.4445931320931321</v>
      </c>
      <c r="G51" s="21">
        <v>4814</v>
      </c>
      <c r="H51" s="21">
        <v>21819.34919012</v>
      </c>
      <c r="I51" s="21">
        <v>4468</v>
      </c>
      <c r="J51" s="25">
        <v>0.9281262982966348</v>
      </c>
      <c r="K51" s="26">
        <v>370907</v>
      </c>
      <c r="L51" s="21">
        <v>597948.8253318702</v>
      </c>
      <c r="M51" s="21">
        <v>179680</v>
      </c>
      <c r="N51" s="27">
        <v>0.48443410342754384</v>
      </c>
      <c r="P51" s="12"/>
      <c r="Q51" s="13"/>
    </row>
    <row r="52" spans="2:17" ht="21" customHeight="1">
      <c r="B52" s="20" t="s">
        <v>30</v>
      </c>
      <c r="C52" s="22">
        <v>622422</v>
      </c>
      <c r="D52" s="19">
        <v>82833.84940338998</v>
      </c>
      <c r="E52" s="19">
        <v>255130</v>
      </c>
      <c r="F52" s="24">
        <v>0.40989875036550766</v>
      </c>
      <c r="G52" s="21">
        <v>9862</v>
      </c>
      <c r="H52" s="21">
        <v>44456.52812936001</v>
      </c>
      <c r="I52" s="21">
        <v>9073</v>
      </c>
      <c r="J52" s="25">
        <v>0.9199959440275806</v>
      </c>
      <c r="K52" s="26">
        <v>856891</v>
      </c>
      <c r="L52" s="21">
        <v>1127821.8569730006</v>
      </c>
      <c r="M52" s="21">
        <v>403347</v>
      </c>
      <c r="N52" s="27">
        <v>0.47070981023257336</v>
      </c>
      <c r="P52" s="12"/>
      <c r="Q52" s="13"/>
    </row>
    <row r="53" spans="2:17" ht="21" customHeight="1">
      <c r="B53" s="20" t="s">
        <v>31</v>
      </c>
      <c r="C53" s="22">
        <v>888280</v>
      </c>
      <c r="D53" s="19">
        <v>130721.51850182998</v>
      </c>
      <c r="E53" s="19">
        <v>342295</v>
      </c>
      <c r="F53" s="24">
        <v>0.38534583689827534</v>
      </c>
      <c r="G53" s="21">
        <v>17138</v>
      </c>
      <c r="H53" s="21">
        <v>87325.97591169001</v>
      </c>
      <c r="I53" s="21">
        <v>15176</v>
      </c>
      <c r="J53" s="25">
        <v>0.8855175633096044</v>
      </c>
      <c r="K53" s="26">
        <v>1041441</v>
      </c>
      <c r="L53" s="21">
        <v>2330362.4271575804</v>
      </c>
      <c r="M53" s="21">
        <v>444872</v>
      </c>
      <c r="N53" s="27">
        <v>0.4271696620355834</v>
      </c>
      <c r="P53" s="12"/>
      <c r="Q53" s="13"/>
    </row>
    <row r="54" spans="2:17" ht="21" customHeight="1">
      <c r="B54" s="20" t="s">
        <v>32</v>
      </c>
      <c r="C54" s="22">
        <v>930644</v>
      </c>
      <c r="D54" s="19">
        <v>146986.99682363003</v>
      </c>
      <c r="E54" s="19">
        <v>349545</v>
      </c>
      <c r="F54" s="24">
        <v>0.3755947494423217</v>
      </c>
      <c r="G54" s="21">
        <v>20754</v>
      </c>
      <c r="H54" s="21">
        <v>91939.69698674994</v>
      </c>
      <c r="I54" s="21">
        <v>18543</v>
      </c>
      <c r="J54" s="25">
        <v>0.8934663197455912</v>
      </c>
      <c r="K54" s="26">
        <v>1218897</v>
      </c>
      <c r="L54" s="21">
        <v>1766055.79358866</v>
      </c>
      <c r="M54" s="21">
        <v>544785</v>
      </c>
      <c r="N54" s="27">
        <v>0.4469491679772778</v>
      </c>
      <c r="P54" s="12"/>
      <c r="Q54" s="13"/>
    </row>
    <row r="55" spans="2:17" ht="21" customHeight="1">
      <c r="B55" s="20" t="s">
        <v>33</v>
      </c>
      <c r="C55" s="22">
        <v>913900</v>
      </c>
      <c r="D55" s="19">
        <v>152905.44705370007</v>
      </c>
      <c r="E55" s="19">
        <v>351967</v>
      </c>
      <c r="F55" s="24">
        <v>0.38512638144217093</v>
      </c>
      <c r="G55" s="21">
        <v>20988</v>
      </c>
      <c r="H55" s="21">
        <v>95010.24801872001</v>
      </c>
      <c r="I55" s="21">
        <v>18943</v>
      </c>
      <c r="J55" s="25">
        <v>0.9025633695445017</v>
      </c>
      <c r="K55" s="26">
        <v>1105201</v>
      </c>
      <c r="L55" s="21">
        <v>1579576.1734538414</v>
      </c>
      <c r="M55" s="21">
        <v>458522</v>
      </c>
      <c r="N55" s="27">
        <v>0.41487656996329175</v>
      </c>
      <c r="P55" s="12"/>
      <c r="Q55" s="13"/>
    </row>
    <row r="56" spans="2:17" ht="21" customHeight="1">
      <c r="B56" s="20" t="s">
        <v>34</v>
      </c>
      <c r="C56" s="22">
        <v>160193</v>
      </c>
      <c r="D56" s="19">
        <v>22407.666290420002</v>
      </c>
      <c r="E56" s="19">
        <v>58777</v>
      </c>
      <c r="F56" s="24">
        <v>0.36691366039714596</v>
      </c>
      <c r="G56" s="21">
        <v>3432</v>
      </c>
      <c r="H56" s="21">
        <v>11950.926692050001</v>
      </c>
      <c r="I56" s="21">
        <v>2665</v>
      </c>
      <c r="J56" s="25">
        <v>0.7765151515151515</v>
      </c>
      <c r="K56" s="26">
        <v>229847</v>
      </c>
      <c r="L56" s="21">
        <v>555251.8459205298</v>
      </c>
      <c r="M56" s="21">
        <v>103062</v>
      </c>
      <c r="N56" s="27">
        <v>0.44839393161537894</v>
      </c>
      <c r="P56" s="12"/>
      <c r="Q56" s="13"/>
    </row>
    <row r="57" spans="2:17" ht="21" customHeight="1">
      <c r="B57" s="20" t="s">
        <v>35</v>
      </c>
      <c r="C57" s="22">
        <v>480982</v>
      </c>
      <c r="D57" s="19">
        <v>93967.51509476002</v>
      </c>
      <c r="E57" s="19">
        <v>205796</v>
      </c>
      <c r="F57" s="24">
        <v>0.42786632347988074</v>
      </c>
      <c r="G57" s="21">
        <v>13011</v>
      </c>
      <c r="H57" s="21">
        <v>60057.79027198001</v>
      </c>
      <c r="I57" s="21">
        <v>12055</v>
      </c>
      <c r="J57" s="25">
        <v>0.9265237107063254</v>
      </c>
      <c r="K57" s="26">
        <v>561240</v>
      </c>
      <c r="L57" s="21">
        <v>793355.0081412898</v>
      </c>
      <c r="M57" s="21">
        <v>257923</v>
      </c>
      <c r="N57" s="27">
        <v>0.45955919036419357</v>
      </c>
      <c r="P57" s="12"/>
      <c r="Q57" s="13"/>
    </row>
    <row r="58" spans="2:17" ht="21" customHeight="1">
      <c r="B58" s="20" t="s">
        <v>36</v>
      </c>
      <c r="C58" s="22">
        <v>901477</v>
      </c>
      <c r="D58" s="19">
        <v>174241.71717181</v>
      </c>
      <c r="E58" s="19">
        <v>395051</v>
      </c>
      <c r="F58" s="24">
        <v>0.4382263773784578</v>
      </c>
      <c r="G58" s="21">
        <v>22581</v>
      </c>
      <c r="H58" s="21">
        <v>111391.14880075993</v>
      </c>
      <c r="I58" s="21">
        <v>21030</v>
      </c>
      <c r="J58" s="25">
        <v>0.9313139364952836</v>
      </c>
      <c r="K58" s="26">
        <v>1026289</v>
      </c>
      <c r="L58" s="21">
        <v>1704361.05447988</v>
      </c>
      <c r="M58" s="21">
        <v>471508</v>
      </c>
      <c r="N58" s="27">
        <v>0.4594300435842146</v>
      </c>
      <c r="P58" s="12"/>
      <c r="Q58" s="13"/>
    </row>
    <row r="59" spans="2:17" ht="21" customHeight="1">
      <c r="B59" s="20" t="s">
        <v>37</v>
      </c>
      <c r="C59" s="22">
        <v>1949827</v>
      </c>
      <c r="D59" s="19">
        <v>348097.22292175</v>
      </c>
      <c r="E59" s="19">
        <v>790749</v>
      </c>
      <c r="F59" s="24">
        <v>0.4055482871044457</v>
      </c>
      <c r="G59" s="21">
        <v>48415</v>
      </c>
      <c r="H59" s="21">
        <v>217058.91294169013</v>
      </c>
      <c r="I59" s="21">
        <v>43883</v>
      </c>
      <c r="J59" s="25">
        <v>0.9063926469069503</v>
      </c>
      <c r="K59" s="26">
        <v>2280173</v>
      </c>
      <c r="L59" s="21">
        <v>4648706.964026214</v>
      </c>
      <c r="M59" s="21">
        <v>1018779</v>
      </c>
      <c r="N59" s="27">
        <v>0.4467989928834347</v>
      </c>
      <c r="P59" s="12"/>
      <c r="Q59" s="13"/>
    </row>
    <row r="60" spans="2:17" ht="21" customHeight="1">
      <c r="B60" s="20" t="s">
        <v>38</v>
      </c>
      <c r="C60" s="22">
        <v>366960</v>
      </c>
      <c r="D60" s="19">
        <v>54478.58514795998</v>
      </c>
      <c r="E60" s="19">
        <v>153745</v>
      </c>
      <c r="F60" s="24">
        <v>0.4189693699585786</v>
      </c>
      <c r="G60" s="21">
        <v>6959</v>
      </c>
      <c r="H60" s="21">
        <v>30701.481742990003</v>
      </c>
      <c r="I60" s="21">
        <v>6419</v>
      </c>
      <c r="J60" s="25">
        <v>0.9224026440580543</v>
      </c>
      <c r="K60" s="26">
        <v>531024</v>
      </c>
      <c r="L60" s="21">
        <v>611821.4727371002</v>
      </c>
      <c r="M60" s="21">
        <v>259781</v>
      </c>
      <c r="N60" s="27">
        <v>0.48920764409894846</v>
      </c>
      <c r="P60" s="12"/>
      <c r="Q60" s="13"/>
    </row>
    <row r="61" spans="2:17" ht="21" customHeight="1">
      <c r="B61" s="20" t="s">
        <v>39</v>
      </c>
      <c r="C61" s="22">
        <v>1245146</v>
      </c>
      <c r="D61" s="19">
        <v>178174.15464871994</v>
      </c>
      <c r="E61" s="19">
        <v>488153</v>
      </c>
      <c r="F61" s="24">
        <v>0.39204478832201206</v>
      </c>
      <c r="G61" s="21">
        <v>22888</v>
      </c>
      <c r="H61" s="21">
        <v>101861.38998433</v>
      </c>
      <c r="I61" s="21">
        <v>20586</v>
      </c>
      <c r="J61" s="25">
        <v>0.8994232785739252</v>
      </c>
      <c r="K61" s="26">
        <v>1449876</v>
      </c>
      <c r="L61" s="21">
        <v>2033401.5099215703</v>
      </c>
      <c r="M61" s="21">
        <v>588927</v>
      </c>
      <c r="N61" s="27">
        <v>0.40619128808256705</v>
      </c>
      <c r="P61" s="12"/>
      <c r="Q61" s="13"/>
    </row>
    <row r="62" spans="2:17" ht="21" customHeight="1">
      <c r="B62" s="20" t="s">
        <v>40</v>
      </c>
      <c r="C62" s="22">
        <v>4860014</v>
      </c>
      <c r="D62" s="19">
        <v>820072.8038958099</v>
      </c>
      <c r="E62" s="19">
        <v>1792532</v>
      </c>
      <c r="F62" s="24">
        <v>0.36883268237498906</v>
      </c>
      <c r="G62" s="21">
        <v>102428</v>
      </c>
      <c r="H62" s="21">
        <v>467598.1892597901</v>
      </c>
      <c r="I62" s="21">
        <v>92833</v>
      </c>
      <c r="J62" s="25">
        <v>0.9063244425352442</v>
      </c>
      <c r="K62" s="26">
        <v>5472765</v>
      </c>
      <c r="L62" s="21">
        <v>9401143.866838817</v>
      </c>
      <c r="M62" s="21">
        <v>2211203</v>
      </c>
      <c r="N62" s="27">
        <v>0.40403762997314885</v>
      </c>
      <c r="P62" s="12"/>
      <c r="Q62" s="13"/>
    </row>
    <row r="63" spans="2:17" ht="21" customHeight="1">
      <c r="B63" s="20" t="s">
        <v>41</v>
      </c>
      <c r="C63" s="22">
        <v>9675</v>
      </c>
      <c r="D63" s="19">
        <v>1594.02864578</v>
      </c>
      <c r="E63" s="19">
        <v>4165</v>
      </c>
      <c r="F63" s="24">
        <v>0.43049095607235144</v>
      </c>
      <c r="G63" s="21">
        <v>153</v>
      </c>
      <c r="H63" s="21">
        <v>732.6272860199999</v>
      </c>
      <c r="I63" s="21">
        <v>142</v>
      </c>
      <c r="J63" s="25">
        <v>0.9281045751633987</v>
      </c>
      <c r="K63" s="26">
        <v>10764</v>
      </c>
      <c r="L63" s="21">
        <v>57216.64487002</v>
      </c>
      <c r="M63" s="21">
        <v>4676</v>
      </c>
      <c r="N63" s="27">
        <v>0.4344109996283909</v>
      </c>
      <c r="P63" s="12"/>
      <c r="Q63" s="13"/>
    </row>
    <row r="64" spans="2:17" ht="21" customHeight="1">
      <c r="B64" s="20" t="s">
        <v>42</v>
      </c>
      <c r="C64" s="22">
        <v>21837</v>
      </c>
      <c r="D64" s="19">
        <v>4038.18044779</v>
      </c>
      <c r="E64" s="19">
        <v>9389</v>
      </c>
      <c r="F64" s="24">
        <v>0.4299583276091038</v>
      </c>
      <c r="G64" s="21">
        <v>402</v>
      </c>
      <c r="H64" s="21">
        <v>1945.3552124100001</v>
      </c>
      <c r="I64" s="21">
        <v>387</v>
      </c>
      <c r="J64" s="25">
        <v>0.9626865671641791</v>
      </c>
      <c r="K64" s="26">
        <v>26686</v>
      </c>
      <c r="L64" s="21">
        <v>45753.998695229995</v>
      </c>
      <c r="M64" s="21">
        <v>12239</v>
      </c>
      <c r="N64" s="27">
        <v>0.4586299932548902</v>
      </c>
      <c r="P64" s="12"/>
      <c r="Q64" s="13"/>
    </row>
    <row r="65" spans="2:14" ht="21" customHeight="1">
      <c r="B65" s="35" t="s">
        <v>7</v>
      </c>
      <c r="C65" s="33">
        <f>SUM(C32:C64)</f>
        <v>43539819</v>
      </c>
      <c r="D65" s="31">
        <f>SUM(D32:D64)</f>
        <v>7739792.148418859</v>
      </c>
      <c r="E65" s="31">
        <f>SUM(E32:E64)</f>
        <v>17801446</v>
      </c>
      <c r="F65" s="36">
        <f>F16</f>
        <v>0.40885438683151165</v>
      </c>
      <c r="G65" s="31">
        <f>SUM(G32:G64)</f>
        <v>1029092</v>
      </c>
      <c r="H65" s="31">
        <f>SUM(H32:H64)</f>
        <v>4764802.20951732</v>
      </c>
      <c r="I65" s="31">
        <f>SUM(I32:I64)</f>
        <v>950239</v>
      </c>
      <c r="J65" s="37">
        <f>J16</f>
        <v>0.9233761412973767</v>
      </c>
      <c r="K65" s="33">
        <f>SUM(K32:K64)</f>
        <v>50737548</v>
      </c>
      <c r="L65" s="31">
        <f>SUM(L32:L64)</f>
        <v>154939224.60222325</v>
      </c>
      <c r="M65" s="31">
        <f>SUM(M32:M64)</f>
        <v>22503156</v>
      </c>
      <c r="N65" s="32">
        <f>M65/K65</f>
        <v>0.44352076296631443</v>
      </c>
    </row>
    <row r="66" spans="2:14" s="40" customFormat="1" ht="21" customHeight="1">
      <c r="B66" s="76" t="s">
        <v>53</v>
      </c>
      <c r="C66" s="76"/>
      <c r="D66" s="76"/>
      <c r="E66" s="76"/>
      <c r="F66" s="76"/>
      <c r="G66" s="76"/>
      <c r="H66" s="76"/>
      <c r="I66" s="43"/>
      <c r="J66" s="44"/>
      <c r="K66" s="43"/>
      <c r="L66" s="43"/>
      <c r="M66" s="43"/>
      <c r="N66" s="45"/>
    </row>
    <row r="67" spans="2:12" s="41" customFormat="1" ht="21" customHeight="1">
      <c r="B67" s="46" t="s">
        <v>62</v>
      </c>
      <c r="C67" s="47"/>
      <c r="D67" s="47"/>
      <c r="E67" s="47"/>
      <c r="F67" s="47"/>
      <c r="G67" s="47"/>
      <c r="H67" s="47"/>
      <c r="I67" s="42"/>
      <c r="J67" s="42"/>
      <c r="K67" s="42"/>
      <c r="L67" s="42"/>
    </row>
    <row r="68" spans="2:12" ht="14.25">
      <c r="B68" s="75" t="s">
        <v>57</v>
      </c>
      <c r="C68" s="75"/>
      <c r="D68" s="75"/>
      <c r="E68" s="75"/>
      <c r="F68" s="75"/>
      <c r="G68" s="75"/>
      <c r="H68" s="75"/>
      <c r="I68" s="14"/>
      <c r="J68" s="14"/>
      <c r="K68" s="14"/>
      <c r="L68" s="14"/>
    </row>
    <row r="69" spans="2:14" ht="14.25" customHeight="1">
      <c r="B69" s="75" t="s">
        <v>58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8:12" ht="13.5">
      <c r="H70" s="15"/>
      <c r="I70" s="15"/>
      <c r="J70" s="15"/>
      <c r="K70" s="15"/>
      <c r="L70" s="15"/>
    </row>
    <row r="71" spans="8:11" ht="13.5">
      <c r="H71" s="15"/>
      <c r="I71" s="15"/>
      <c r="J71" s="15"/>
      <c r="K71" s="15"/>
    </row>
    <row r="72" spans="8:11" ht="21" customHeight="1">
      <c r="H72" s="15"/>
      <c r="I72" s="15"/>
      <c r="J72" s="15"/>
      <c r="K72" s="15"/>
    </row>
    <row r="73" spans="2:11" ht="15">
      <c r="B73" s="2"/>
      <c r="C73" s="16"/>
      <c r="D73" s="17"/>
      <c r="E73" s="17"/>
      <c r="F73" s="16"/>
      <c r="G73" s="17"/>
      <c r="H73" s="17"/>
      <c r="I73" s="16"/>
      <c r="J73" s="17"/>
      <c r="K73" s="18"/>
    </row>
    <row r="74" spans="2:11" ht="13.5">
      <c r="B74" s="2"/>
      <c r="C74" s="2"/>
      <c r="D74" s="2"/>
      <c r="E74" s="18"/>
      <c r="F74" s="2"/>
      <c r="G74" s="2"/>
      <c r="H74" s="2"/>
      <c r="I74" s="2"/>
      <c r="J74" s="2"/>
      <c r="K74" s="2"/>
    </row>
    <row r="75" spans="2:11" ht="13.5">
      <c r="B75" s="2"/>
      <c r="C75" s="18"/>
      <c r="D75" s="18"/>
      <c r="E75" s="18"/>
      <c r="F75" s="18"/>
      <c r="G75" s="18"/>
      <c r="H75" s="2"/>
      <c r="I75" s="2"/>
      <c r="J75" s="2"/>
      <c r="K75" s="2"/>
    </row>
    <row r="76" spans="2:11" ht="13.5" customHeight="1">
      <c r="B76" s="2"/>
      <c r="C76" s="18"/>
      <c r="D76" s="18"/>
      <c r="E76" s="18"/>
      <c r="F76" s="18"/>
      <c r="G76" s="18"/>
      <c r="H76" s="2"/>
      <c r="I76" s="2"/>
      <c r="J76" s="2"/>
      <c r="K76" s="2"/>
    </row>
    <row r="77" spans="2:11" ht="21" customHeight="1">
      <c r="B77" s="2"/>
      <c r="C77" s="18"/>
      <c r="D77" s="18"/>
      <c r="E77" s="18"/>
      <c r="F77" s="18"/>
      <c r="G77" s="18"/>
      <c r="H77" s="2"/>
      <c r="I77" s="2"/>
      <c r="J77" s="2"/>
      <c r="K77" s="2"/>
    </row>
    <row r="78" ht="21" customHeight="1"/>
    <row r="79" ht="21" customHeight="1"/>
    <row r="80" ht="21" customHeight="1"/>
  </sheetData>
  <sheetProtection/>
  <mergeCells count="20">
    <mergeCell ref="B68:H68"/>
    <mergeCell ref="B66:H66"/>
    <mergeCell ref="B69:N69"/>
    <mergeCell ref="C30:F30"/>
    <mergeCell ref="B3:N3"/>
    <mergeCell ref="B4:N4"/>
    <mergeCell ref="G9:J9"/>
    <mergeCell ref="C9:F9"/>
    <mergeCell ref="B28:N28"/>
    <mergeCell ref="B29:N29"/>
    <mergeCell ref="G30:J30"/>
    <mergeCell ref="B7:N7"/>
    <mergeCell ref="B8:N8"/>
    <mergeCell ref="B18:N18"/>
    <mergeCell ref="B19:N19"/>
    <mergeCell ref="C20:F20"/>
    <mergeCell ref="G20:J20"/>
    <mergeCell ref="K20:N20"/>
    <mergeCell ref="K9:N9"/>
    <mergeCell ref="K30:N30"/>
  </mergeCells>
  <hyperlinks>
    <hyperlink ref="B15" location="'Cuentas de ahorro trad'!B69" display="Cooperativas SES 2"/>
  </hyperlinks>
  <printOptions/>
  <pageMargins left="0.75" right="0.75" top="1" bottom="1" header="0" footer="0"/>
  <pageSetup horizontalDpi="600" verticalDpi="600" orientation="portrait" r:id="rId2"/>
  <ignoredErrors>
    <ignoredError sqref="F26 J26 J65 F65 F16 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Calderon Ardila</dc:creator>
  <cp:keywords/>
  <dc:description/>
  <cp:lastModifiedBy>Cesar Danilo Carpeta Paez</cp:lastModifiedBy>
  <dcterms:created xsi:type="dcterms:W3CDTF">2016-05-25T22:21:07Z</dcterms:created>
  <dcterms:modified xsi:type="dcterms:W3CDTF">2016-11-02T19:31:09Z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