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Cuentas de ahorro trad" sheetId="1" r:id="rId1"/>
  </sheets>
  <definedNames/>
  <calcPr fullCalcOnLoad="1"/>
</workbook>
</file>

<file path=xl/sharedStrings.xml><?xml version="1.0" encoding="utf-8"?>
<sst xmlns="http://schemas.openxmlformats.org/spreadsheetml/2006/main" count="117" uniqueCount="64">
  <si>
    <t>Hasta 5 SMMLV</t>
  </si>
  <si>
    <t>Entre 5,1 y 10 SMMLV</t>
  </si>
  <si>
    <t>Total Cuentas de Ahorro</t>
  </si>
  <si>
    <t>Tipo de Entidad</t>
  </si>
  <si>
    <t>Bancos</t>
  </si>
  <si>
    <t>Compañías de Financiamiento</t>
  </si>
  <si>
    <t>Corporaciones financieras</t>
  </si>
  <si>
    <t>TOTAL</t>
  </si>
  <si>
    <t>Rural</t>
  </si>
  <si>
    <t>Departamento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</si>
  <si>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</si>
  <si>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</si>
  <si>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</si>
  <si>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</si>
  <si>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</si>
  <si>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</si>
  <si>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</si>
  <si>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</si>
  <si>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</si>
  <si>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</si>
  <si>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</si>
  <si>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</si>
  <si>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</si>
  <si>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</si>
  <si>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</si>
  <si>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</si>
  <si>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</si>
  <si>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</si>
  <si>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</si>
  <si>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</si>
  <si>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</si>
  <si>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</si>
  <si>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</si>
  <si>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</si>
  <si>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</si>
  <si>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Quindío</t>
  </si>
  <si>
    <t>Risaralda</t>
  </si>
  <si>
    <t>Santander</t>
  </si>
  <si>
    <t>Sucre</t>
  </si>
  <si>
    <t>Tolima</t>
  </si>
  <si>
    <t>Valle del Cauca</t>
  </si>
  <si>
    <t>Vaupés</t>
  </si>
  <si>
    <t>Vichada</t>
  </si>
  <si>
    <t>Cooperativas financieras - SFC</t>
  </si>
  <si>
    <t>Nivel de Ruralidad:</t>
  </si>
  <si>
    <t>Ciudades y aglomeraciones</t>
  </si>
  <si>
    <t>Intermedio</t>
  </si>
  <si>
    <t>Rural disperso</t>
  </si>
  <si>
    <t>#Total cuentas de ahorro trad.</t>
  </si>
  <si>
    <t>Saldo total cuentas de ahorro trad. $</t>
  </si>
  <si>
    <t>#Cuentas de ahorro trad. Activas</t>
  </si>
  <si>
    <t>ND</t>
  </si>
  <si>
    <t>Saldos en millones de pesos</t>
  </si>
  <si>
    <t xml:space="preserve">Fuentes: Superintendencia Financiera de Colombia (formato 398) e información remitida por Supersolidaria trimestralmente. </t>
  </si>
  <si>
    <t>CUENTAS DE AHORRO TRADICIONALES ACTIVAS E INACTIVAS</t>
  </si>
  <si>
    <t xml:space="preserve">CUENTAS DE AHORRO TRADICIONALES SEGÚN RANGOS DE SALDO POR TIPO DE ENTIDAD </t>
  </si>
  <si>
    <t>%Cuentas activas¹</t>
  </si>
  <si>
    <t>1.  %Cuentas activas = #Cuentas de ahorro trad. activas / #Total cuentas de ahorro trad.</t>
  </si>
  <si>
    <t>2.  La información de las cooperativas con sección de ahorro y crédito vigiladas por Supersolidaria se recibe trimestralmente y no se tiene disponible por rangos de saldo.</t>
  </si>
  <si>
    <r>
      <t xml:space="preserve">Cooperativas SES </t>
    </r>
    <r>
      <rPr>
        <vertAlign val="superscript"/>
        <sz val="12"/>
        <rFont val="Trebuchet MS"/>
        <family val="2"/>
      </rPr>
      <t>2</t>
    </r>
  </si>
  <si>
    <t>CUENTAS DE AHORRO TRADICIONALES SEGÚN RANGOS DE SALDO POR NIVEL DE RURALIDAD</t>
  </si>
  <si>
    <t>CUENTAS DE AHORRO TRADICIONALES SEGÚN RANGOS DE SALDO POR DEPARTAMENTO</t>
  </si>
  <si>
    <t>ABRIL DE 2016</t>
  </si>
  <si>
    <t>Notas: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</si>
</sst>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%"/>
    <numFmt numFmtId="165" formatCode="#,##0.00000000"/>
    <numFmt numFmtId="166" formatCode="_ * #,##0.00_ ;_ * \-#,##0.00_ ;_ * &quot;-&quot;??_ ;_ @_ "/>
    <numFmt numFmtId="167" formatCode="_ * #,##0_ ;_ * \-#,##0_ ;_ * &quot;-&quot;??_ ;_ @_ 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0"/>
      <name val="Century Gothic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b/>
      <sz val="11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1"/>
      <name val="Arial"/>
      <family val="2"/>
    </font>
    <font>
      <sz val="12"/>
      <name val="Trebuchet MS"/>
      <family val="2"/>
    </font>
    <font>
      <vertAlign val="superscript"/>
      <sz val="12"/>
      <name val="Trebuchet MS"/>
      <family val="2"/>
    </font>
    <font>
      <b/>
      <sz val="16"/>
      <name val="Trebuchet MS"/>
      <family val="2"/>
    </font>
    <font>
      <u val="single"/>
      <sz val="10"/>
      <color indexed="30"/>
      <name val="Arial"/>
      <family val="2"/>
    </font>
    <font>
      <sz val="10"/>
      <color indexed="30"/>
      <name val="Bookman Old Style"/>
      <family val="1"/>
    </font>
    <font>
      <b/>
      <sz val="10"/>
      <color indexed="30"/>
      <name val="Bookman Old Style"/>
      <family val="1"/>
    </font>
    <font>
      <sz val="11"/>
      <color indexed="30"/>
      <name val="Bookman Old Style"/>
      <family val="1"/>
    </font>
    <font>
      <sz val="11"/>
      <color indexed="6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70C0"/>
      <name val="Bookman Old Style"/>
      <family val="1"/>
    </font>
    <font>
      <b/>
      <sz val="10"/>
      <color rgb="FF0070C0"/>
      <name val="Bookman Old Style"/>
      <family val="1"/>
    </font>
    <font>
      <sz val="11"/>
      <color rgb="FF0070C0"/>
      <name val="Bookman Old Style"/>
      <family val="1"/>
    </font>
    <font>
      <sz val="11"/>
      <color rgb="FF252525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Fill="1" applyBorder="1" applyAlignment="1">
      <alignment horizontal="left" indent="1"/>
    </xf>
    <xf numFmtId="0" fontId="4" fillId="0" borderId="10" xfId="0" applyFont="1" applyFill="1" applyBorder="1" applyAlignment="1">
      <alignment horizontal="left" vertical="center" wrapText="1" indent="1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0" fontId="4" fillId="0" borderId="11" xfId="0" applyFont="1" applyBorder="1" applyAlignment="1">
      <alignment horizontal="left" indent="1"/>
    </xf>
    <xf numFmtId="0" fontId="4" fillId="0" borderId="11" xfId="0" applyFont="1" applyFill="1" applyBorder="1" applyAlignment="1">
      <alignment horizontal="left" indent="1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7" fontId="5" fillId="0" borderId="0" xfId="48" applyNumberFormat="1" applyFont="1" applyBorder="1" applyAlignment="1">
      <alignment/>
    </xf>
    <xf numFmtId="167" fontId="2" fillId="0" borderId="0" xfId="48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4" fillId="0" borderId="0" xfId="55" applyNumberFormat="1" applyFont="1" applyBorder="1" applyAlignment="1">
      <alignment horizontal="right"/>
      <protection/>
    </xf>
    <xf numFmtId="0" fontId="4" fillId="0" borderId="11" xfId="55" applyFont="1" applyBorder="1" applyAlignment="1">
      <alignment horizontal="left" indent="1"/>
      <protection/>
    </xf>
    <xf numFmtId="3" fontId="4" fillId="0" borderId="0" xfId="55" applyNumberFormat="1" applyFont="1" applyFill="1" applyBorder="1" applyAlignment="1">
      <alignment horizontal="right"/>
      <protection/>
    </xf>
    <xf numFmtId="3" fontId="4" fillId="0" borderId="11" xfId="55" applyNumberFormat="1" applyFont="1" applyBorder="1" applyAlignment="1">
      <alignment horizontal="right"/>
      <protection/>
    </xf>
    <xf numFmtId="10" fontId="4" fillId="0" borderId="12" xfId="55" applyNumberFormat="1" applyFont="1" applyBorder="1" applyAlignment="1">
      <alignment horizontal="right"/>
      <protection/>
    </xf>
    <xf numFmtId="164" fontId="4" fillId="0" borderId="12" xfId="58" applyNumberFormat="1" applyFont="1" applyBorder="1" applyAlignment="1">
      <alignment horizontal="right"/>
    </xf>
    <xf numFmtId="10" fontId="4" fillId="0" borderId="0" xfId="55" applyNumberFormat="1" applyFont="1" applyFill="1" applyBorder="1" applyAlignment="1">
      <alignment horizontal="right"/>
      <protection/>
    </xf>
    <xf numFmtId="3" fontId="4" fillId="0" borderId="11" xfId="55" applyNumberFormat="1" applyFont="1" applyFill="1" applyBorder="1" applyAlignment="1">
      <alignment horizontal="right"/>
      <protection/>
    </xf>
    <xf numFmtId="10" fontId="4" fillId="0" borderId="12" xfId="55" applyNumberFormat="1" applyFont="1" applyFill="1" applyBorder="1" applyAlignment="1">
      <alignment horizontal="right"/>
      <protection/>
    </xf>
    <xf numFmtId="3" fontId="2" fillId="0" borderId="0" xfId="0" applyNumberFormat="1" applyFont="1" applyAlignment="1">
      <alignment/>
    </xf>
    <xf numFmtId="10" fontId="2" fillId="0" borderId="0" xfId="0" applyNumberFormat="1" applyFont="1" applyFill="1" applyAlignment="1">
      <alignment/>
    </xf>
    <xf numFmtId="0" fontId="7" fillId="33" borderId="13" xfId="0" applyFont="1" applyFill="1" applyBorder="1" applyAlignment="1">
      <alignment/>
    </xf>
    <xf numFmtId="3" fontId="7" fillId="33" borderId="14" xfId="0" applyNumberFormat="1" applyFont="1" applyFill="1" applyBorder="1" applyAlignment="1">
      <alignment horizontal="right"/>
    </xf>
    <xf numFmtId="10" fontId="7" fillId="33" borderId="15" xfId="0" applyNumberFormat="1" applyFont="1" applyFill="1" applyBorder="1" applyAlignment="1">
      <alignment horizontal="right"/>
    </xf>
    <xf numFmtId="3" fontId="7" fillId="33" borderId="16" xfId="0" applyNumberFormat="1" applyFont="1" applyFill="1" applyBorder="1" applyAlignment="1">
      <alignment horizontal="right"/>
    </xf>
    <xf numFmtId="0" fontId="7" fillId="33" borderId="13" xfId="0" applyFont="1" applyFill="1" applyBorder="1" applyAlignment="1">
      <alignment vertical="center" wrapText="1"/>
    </xf>
    <xf numFmtId="0" fontId="7" fillId="33" borderId="16" xfId="0" applyFont="1" applyFill="1" applyBorder="1" applyAlignment="1">
      <alignment/>
    </xf>
    <xf numFmtId="10" fontId="7" fillId="33" borderId="15" xfId="0" applyNumberFormat="1" applyFont="1" applyFill="1" applyBorder="1" applyAlignment="1" quotePrefix="1">
      <alignment horizontal="right"/>
    </xf>
    <xf numFmtId="10" fontId="7" fillId="33" borderId="14" xfId="0" applyNumberFormat="1" applyFont="1" applyFill="1" applyBorder="1" applyAlignment="1" quotePrefix="1">
      <alignment horizontal="right"/>
    </xf>
    <xf numFmtId="0" fontId="7" fillId="33" borderId="17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/>
    </xf>
    <xf numFmtId="0" fontId="51" fillId="34" borderId="0" xfId="0" applyFont="1" applyFill="1" applyAlignment="1">
      <alignment/>
    </xf>
    <xf numFmtId="0" fontId="51" fillId="0" borderId="0" xfId="0" applyFont="1" applyAlignment="1">
      <alignment/>
    </xf>
    <xf numFmtId="165" fontId="51" fillId="0" borderId="0" xfId="0" applyNumberFormat="1" applyFont="1" applyAlignment="1">
      <alignment horizontal="center"/>
    </xf>
    <xf numFmtId="3" fontId="52" fillId="34" borderId="0" xfId="0" applyNumberFormat="1" applyFont="1" applyFill="1" applyBorder="1" applyAlignment="1">
      <alignment horizontal="right"/>
    </xf>
    <xf numFmtId="10" fontId="52" fillId="34" borderId="0" xfId="0" applyNumberFormat="1" applyFont="1" applyFill="1" applyBorder="1" applyAlignment="1" quotePrefix="1">
      <alignment horizontal="right"/>
    </xf>
    <xf numFmtId="10" fontId="52" fillId="34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165" fontId="53" fillId="0" borderId="0" xfId="0" applyNumberFormat="1" applyFont="1" applyAlignment="1">
      <alignment horizontal="center"/>
    </xf>
    <xf numFmtId="0" fontId="9" fillId="0" borderId="10" xfId="46" applyFont="1" applyFill="1" applyBorder="1" applyAlignment="1">
      <alignment horizontal="left" vertical="center" wrapText="1" indent="1"/>
    </xf>
    <xf numFmtId="3" fontId="9" fillId="34" borderId="11" xfId="55" applyNumberFormat="1" applyFont="1" applyFill="1" applyBorder="1" applyAlignment="1">
      <alignment horizontal="right"/>
      <protection/>
    </xf>
    <xf numFmtId="3" fontId="9" fillId="34" borderId="0" xfId="55" applyNumberFormat="1" applyFont="1" applyFill="1" applyBorder="1" applyAlignment="1">
      <alignment horizontal="right"/>
      <protection/>
    </xf>
    <xf numFmtId="3" fontId="9" fillId="34" borderId="12" xfId="55" applyNumberFormat="1" applyFont="1" applyFill="1" applyBorder="1" applyAlignment="1">
      <alignment horizontal="right"/>
      <protection/>
    </xf>
    <xf numFmtId="0" fontId="3" fillId="0" borderId="13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11" fillId="0" borderId="0" xfId="55" applyFont="1" applyFill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0" fontId="7" fillId="0" borderId="18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aje 2" xfId="58"/>
    <cellStyle name="Porcentual 2" xfId="59"/>
    <cellStyle name="Porcentual 3" xfId="60"/>
    <cellStyle name="Porcentual 3 2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38100</xdr:rowOff>
    </xdr:from>
    <xdr:to>
      <xdr:col>2</xdr:col>
      <xdr:colOff>123825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09550"/>
          <a:ext cx="25717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3:Q77"/>
  <sheetViews>
    <sheetView showGridLines="0" tabSelected="1" zoomScale="75" zoomScaleNormal="75" zoomScalePageLayoutView="0" workbookViewId="0" topLeftCell="A1">
      <pane ySplit="6" topLeftCell="A52" activePane="bottomLeft" state="frozen"/>
      <selection pane="topLeft" activeCell="A1" sqref="A1"/>
      <selection pane="bottomLeft" activeCell="B67" sqref="B67"/>
    </sheetView>
  </sheetViews>
  <sheetFormatPr defaultColWidth="11.421875" defaultRowHeight="12.75"/>
  <cols>
    <col min="1" max="1" width="3.8515625" style="1" customWidth="1"/>
    <col min="2" max="2" width="36.7109375" style="1" customWidth="1"/>
    <col min="3" max="7" width="16.28125" style="15" customWidth="1"/>
    <col min="8" max="11" width="16.28125" style="1" customWidth="1"/>
    <col min="12" max="12" width="16.8515625" style="1" bestFit="1" customWidth="1"/>
    <col min="13" max="13" width="14.7109375" style="1" bestFit="1" customWidth="1"/>
    <col min="14" max="14" width="18.00390625" style="1" bestFit="1" customWidth="1"/>
    <col min="15" max="15" width="13.140625" style="1" bestFit="1" customWidth="1"/>
    <col min="16" max="16384" width="11.421875" style="1" customWidth="1"/>
  </cols>
  <sheetData>
    <row r="2" ht="13.5"/>
    <row r="3" spans="2:14" ht="21">
      <c r="B3" s="66" t="s">
        <v>54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2:14" ht="18.75">
      <c r="B4" s="67" t="s">
        <v>62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ht="13.5"/>
    <row r="6" ht="13.5"/>
    <row r="7" spans="2:14" ht="18">
      <c r="B7" s="70" t="s">
        <v>55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2"/>
    </row>
    <row r="8" spans="2:14" ht="18">
      <c r="B8" s="73" t="s">
        <v>52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5"/>
    </row>
    <row r="9" spans="1:14" ht="25.5" customHeight="1">
      <c r="A9" s="2"/>
      <c r="B9" s="39"/>
      <c r="C9" s="63" t="s">
        <v>0</v>
      </c>
      <c r="D9" s="64"/>
      <c r="E9" s="64"/>
      <c r="F9" s="65"/>
      <c r="G9" s="63" t="s">
        <v>1</v>
      </c>
      <c r="H9" s="64"/>
      <c r="I9" s="64"/>
      <c r="J9" s="65"/>
      <c r="K9" s="76" t="s">
        <v>2</v>
      </c>
      <c r="L9" s="77"/>
      <c r="M9" s="77"/>
      <c r="N9" s="78"/>
    </row>
    <row r="10" spans="1:14" ht="72">
      <c r="A10" s="2"/>
      <c r="B10" s="52" t="s">
        <v>3</v>
      </c>
      <c r="C10" s="53" t="s">
        <v>48</v>
      </c>
      <c r="D10" s="54" t="s">
        <v>49</v>
      </c>
      <c r="E10" s="54" t="s">
        <v>50</v>
      </c>
      <c r="F10" s="55" t="s">
        <v>56</v>
      </c>
      <c r="G10" s="54" t="s">
        <v>48</v>
      </c>
      <c r="H10" s="54" t="s">
        <v>49</v>
      </c>
      <c r="I10" s="54" t="s">
        <v>50</v>
      </c>
      <c r="J10" s="55" t="s">
        <v>56</v>
      </c>
      <c r="K10" s="53" t="s">
        <v>48</v>
      </c>
      <c r="L10" s="54" t="s">
        <v>49</v>
      </c>
      <c r="M10" s="54" t="s">
        <v>50</v>
      </c>
      <c r="N10" s="55" t="s">
        <v>56</v>
      </c>
    </row>
    <row r="11" spans="2:15" ht="21" customHeight="1">
      <c r="B11" s="3" t="s">
        <v>4</v>
      </c>
      <c r="C11" s="22">
        <v>42248963</v>
      </c>
      <c r="D11" s="19">
        <v>6723124.590568499</v>
      </c>
      <c r="E11" s="19">
        <v>17123111</v>
      </c>
      <c r="F11" s="23">
        <v>0.4052906813357762</v>
      </c>
      <c r="G11" s="19">
        <v>893146</v>
      </c>
      <c r="H11" s="19">
        <v>4120265.814713078</v>
      </c>
      <c r="I11" s="19">
        <v>814361</v>
      </c>
      <c r="J11" s="23">
        <v>0.9117893379133982</v>
      </c>
      <c r="K11" s="22">
        <v>49166914</v>
      </c>
      <c r="L11" s="19">
        <v>157672760.83794016</v>
      </c>
      <c r="M11" s="19">
        <v>21995473</v>
      </c>
      <c r="N11" s="23">
        <v>0.4473633020774906</v>
      </c>
      <c r="O11" s="28"/>
    </row>
    <row r="12" spans="2:14" ht="25.5" customHeight="1">
      <c r="B12" s="4" t="s">
        <v>5</v>
      </c>
      <c r="C12" s="22">
        <v>321124</v>
      </c>
      <c r="D12" s="19">
        <v>59159.401279120044</v>
      </c>
      <c r="E12" s="19">
        <v>159155</v>
      </c>
      <c r="F12" s="23">
        <v>0.4956185149661813</v>
      </c>
      <c r="G12" s="19">
        <v>5558</v>
      </c>
      <c r="H12" s="19">
        <v>26999.726077100004</v>
      </c>
      <c r="I12" s="19">
        <v>5237</v>
      </c>
      <c r="J12" s="23">
        <v>0.9422454120187118</v>
      </c>
      <c r="K12" s="22">
        <v>332719</v>
      </c>
      <c r="L12" s="19">
        <v>243301.76795851006</v>
      </c>
      <c r="M12" s="19">
        <v>170107</v>
      </c>
      <c r="N12" s="23">
        <v>0.5112632581848346</v>
      </c>
    </row>
    <row r="13" spans="2:14" ht="25.5" customHeight="1">
      <c r="B13" s="4" t="s">
        <v>6</v>
      </c>
      <c r="C13" s="22">
        <v>308</v>
      </c>
      <c r="D13" s="19">
        <v>60.70650577999999</v>
      </c>
      <c r="E13" s="19">
        <v>238</v>
      </c>
      <c r="F13" s="23">
        <v>0.7727272727272727</v>
      </c>
      <c r="G13" s="19">
        <v>21</v>
      </c>
      <c r="H13" s="19">
        <v>94.93356018000001</v>
      </c>
      <c r="I13" s="19">
        <v>11</v>
      </c>
      <c r="J13" s="23">
        <v>0.5238095238095238</v>
      </c>
      <c r="K13" s="22">
        <v>422</v>
      </c>
      <c r="L13" s="19">
        <v>835551.1240513701</v>
      </c>
      <c r="M13" s="19">
        <v>326</v>
      </c>
      <c r="N13" s="23">
        <v>0.7725118483412322</v>
      </c>
    </row>
    <row r="14" spans="2:14" ht="21" customHeight="1">
      <c r="B14" s="4" t="s">
        <v>43</v>
      </c>
      <c r="C14" s="22">
        <v>756341</v>
      </c>
      <c r="D14" s="19">
        <v>117549.00697111001</v>
      </c>
      <c r="E14" s="19">
        <v>387077</v>
      </c>
      <c r="F14" s="23">
        <v>0.5117757730970555</v>
      </c>
      <c r="G14" s="19">
        <v>11771</v>
      </c>
      <c r="H14" s="19">
        <v>57104.17599374997</v>
      </c>
      <c r="I14" s="19">
        <v>11246</v>
      </c>
      <c r="J14" s="23">
        <v>0.9553988616090392</v>
      </c>
      <c r="K14" s="22">
        <v>777368</v>
      </c>
      <c r="L14" s="19">
        <v>431246.19387704</v>
      </c>
      <c r="M14" s="19">
        <v>407408</v>
      </c>
      <c r="N14" s="23">
        <v>0.5240864043799076</v>
      </c>
    </row>
    <row r="15" spans="2:14" ht="21" customHeight="1">
      <c r="B15" s="48" t="s">
        <v>59</v>
      </c>
      <c r="C15" s="49" t="s">
        <v>51</v>
      </c>
      <c r="D15" s="50" t="s">
        <v>51</v>
      </c>
      <c r="E15" s="50" t="s">
        <v>51</v>
      </c>
      <c r="F15" s="51" t="s">
        <v>51</v>
      </c>
      <c r="G15" s="50" t="s">
        <v>51</v>
      </c>
      <c r="H15" s="50" t="s">
        <v>51</v>
      </c>
      <c r="I15" s="50" t="s">
        <v>51</v>
      </c>
      <c r="J15" s="50" t="s">
        <v>51</v>
      </c>
      <c r="K15" s="22" t="s">
        <v>51</v>
      </c>
      <c r="L15" s="19" t="s">
        <v>51</v>
      </c>
      <c r="M15" s="19" t="s">
        <v>51</v>
      </c>
      <c r="N15" s="23" t="s">
        <v>51</v>
      </c>
    </row>
    <row r="16" spans="2:14" ht="21" customHeight="1">
      <c r="B16" s="30" t="s">
        <v>7</v>
      </c>
      <c r="C16" s="33">
        <f>SUM(C11:C15)</f>
        <v>43326736</v>
      </c>
      <c r="D16" s="31">
        <f>SUM(D11:D15)</f>
        <v>6899893.705324508</v>
      </c>
      <c r="E16" s="31">
        <f>SUM(E11:E15)</f>
        <v>17669581</v>
      </c>
      <c r="F16" s="32">
        <f>E16/C16</f>
        <v>0.4078216508162535</v>
      </c>
      <c r="G16" s="31">
        <f>SUM(G11:G15)</f>
        <v>910496</v>
      </c>
      <c r="H16" s="31">
        <f>SUM(H11:H15)</f>
        <v>4204464.650344108</v>
      </c>
      <c r="I16" s="31">
        <f>SUM(I11:I15)</f>
        <v>830855</v>
      </c>
      <c r="J16" s="32">
        <f>I16/G16</f>
        <v>0.9125300934875057</v>
      </c>
      <c r="K16" s="33">
        <f>SUM(K11:K15)</f>
        <v>50277423</v>
      </c>
      <c r="L16" s="31">
        <f>SUM(L11:L15)</f>
        <v>159182859.92382708</v>
      </c>
      <c r="M16" s="31">
        <f>SUM(M11:M15)</f>
        <v>22573314</v>
      </c>
      <c r="N16" s="32">
        <f>M16/K16</f>
        <v>0.4489751592876986</v>
      </c>
    </row>
    <row r="17" spans="2:12" s="5" customFormat="1" ht="21" customHeight="1"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2:14" s="5" customFormat="1" ht="21" customHeight="1">
      <c r="B18" s="68" t="s">
        <v>60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</row>
    <row r="19" spans="2:17" s="5" customFormat="1" ht="21" customHeight="1">
      <c r="B19" s="69" t="s">
        <v>52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Q19" s="8"/>
    </row>
    <row r="20" spans="2:14" s="5" customFormat="1" ht="38.25" customHeight="1">
      <c r="B20" s="34"/>
      <c r="C20" s="63" t="s">
        <v>0</v>
      </c>
      <c r="D20" s="64"/>
      <c r="E20" s="64"/>
      <c r="F20" s="65"/>
      <c r="G20" s="63" t="s">
        <v>1</v>
      </c>
      <c r="H20" s="64"/>
      <c r="I20" s="64"/>
      <c r="J20" s="65"/>
      <c r="K20" s="76" t="s">
        <v>2</v>
      </c>
      <c r="L20" s="77"/>
      <c r="M20" s="77"/>
      <c r="N20" s="78"/>
    </row>
    <row r="21" spans="2:14" s="5" customFormat="1" ht="72">
      <c r="B21" s="56" t="s">
        <v>44</v>
      </c>
      <c r="C21" s="57" t="s">
        <v>48</v>
      </c>
      <c r="D21" s="58" t="s">
        <v>49</v>
      </c>
      <c r="E21" s="58" t="s">
        <v>50</v>
      </c>
      <c r="F21" s="59" t="s">
        <v>56</v>
      </c>
      <c r="G21" s="57" t="s">
        <v>48</v>
      </c>
      <c r="H21" s="58" t="s">
        <v>49</v>
      </c>
      <c r="I21" s="58" t="s">
        <v>50</v>
      </c>
      <c r="J21" s="59" t="s">
        <v>56</v>
      </c>
      <c r="K21" s="57" t="s">
        <v>48</v>
      </c>
      <c r="L21" s="58" t="s">
        <v>49</v>
      </c>
      <c r="M21" s="58" t="s">
        <v>50</v>
      </c>
      <c r="N21" s="59" t="s">
        <v>56</v>
      </c>
    </row>
    <row r="22" spans="2:14" s="5" customFormat="1" ht="21" customHeight="1">
      <c r="B22" s="9" t="s">
        <v>45</v>
      </c>
      <c r="C22" s="22">
        <v>36642424</v>
      </c>
      <c r="D22" s="19">
        <v>5957640.352608735</v>
      </c>
      <c r="E22" s="19">
        <v>15079408</v>
      </c>
      <c r="F22" s="23">
        <v>0.41152866960984896</v>
      </c>
      <c r="G22" s="22">
        <v>792409</v>
      </c>
      <c r="H22" s="19">
        <v>3670009.838767972</v>
      </c>
      <c r="I22" s="19">
        <v>726475</v>
      </c>
      <c r="J22" s="23">
        <v>0.9167929692873251</v>
      </c>
      <c r="K22" s="22">
        <v>41465979</v>
      </c>
      <c r="L22" s="19">
        <v>150344976.75144142</v>
      </c>
      <c r="M22" s="19">
        <v>18749890</v>
      </c>
      <c r="N22" s="23">
        <v>0.452175263967601</v>
      </c>
    </row>
    <row r="23" spans="2:14" s="5" customFormat="1" ht="21" customHeight="1">
      <c r="B23" s="9" t="s">
        <v>46</v>
      </c>
      <c r="C23" s="22">
        <v>4234260</v>
      </c>
      <c r="D23" s="19">
        <v>601935.4972684899</v>
      </c>
      <c r="E23" s="19">
        <v>1745081</v>
      </c>
      <c r="F23" s="23">
        <v>0.412133643186767</v>
      </c>
      <c r="G23" s="22">
        <v>77214</v>
      </c>
      <c r="H23" s="19">
        <v>348603.3010014496</v>
      </c>
      <c r="I23" s="19">
        <v>68005</v>
      </c>
      <c r="J23" s="23">
        <v>0.8807340637708188</v>
      </c>
      <c r="K23" s="22">
        <v>5347072</v>
      </c>
      <c r="L23" s="19">
        <v>5439101.249724093</v>
      </c>
      <c r="M23" s="19">
        <v>2452698</v>
      </c>
      <c r="N23" s="23">
        <v>0.4586992656915785</v>
      </c>
    </row>
    <row r="24" spans="2:14" s="5" customFormat="1" ht="21" customHeight="1">
      <c r="B24" s="10" t="s">
        <v>8</v>
      </c>
      <c r="C24" s="22">
        <v>1639908</v>
      </c>
      <c r="D24" s="19">
        <v>229562.55411592007</v>
      </c>
      <c r="E24" s="19">
        <v>576416</v>
      </c>
      <c r="F24" s="23">
        <v>0.35149288862545947</v>
      </c>
      <c r="G24" s="22">
        <v>28206</v>
      </c>
      <c r="H24" s="19">
        <v>124933.17065105001</v>
      </c>
      <c r="I24" s="19">
        <v>24717</v>
      </c>
      <c r="J24" s="23">
        <v>0.8763029142735588</v>
      </c>
      <c r="K24" s="22">
        <v>2314360</v>
      </c>
      <c r="L24" s="19">
        <v>2122510.655095877</v>
      </c>
      <c r="M24" s="19">
        <v>933398</v>
      </c>
      <c r="N24" s="23">
        <v>0.40330717779429304</v>
      </c>
    </row>
    <row r="25" spans="2:14" s="5" customFormat="1" ht="21" customHeight="1">
      <c r="B25" s="9" t="s">
        <v>47</v>
      </c>
      <c r="C25" s="22">
        <v>810144</v>
      </c>
      <c r="D25" s="19">
        <v>110755.30133135998</v>
      </c>
      <c r="E25" s="19">
        <v>268676</v>
      </c>
      <c r="F25" s="23">
        <v>0.33163980724414427</v>
      </c>
      <c r="G25" s="22">
        <v>12667</v>
      </c>
      <c r="H25" s="19">
        <v>60918.33992363004</v>
      </c>
      <c r="I25" s="19">
        <v>11658</v>
      </c>
      <c r="J25" s="23">
        <v>0.9203442014683824</v>
      </c>
      <c r="K25" s="22">
        <v>1150012</v>
      </c>
      <c r="L25" s="19">
        <v>1276271.2675651994</v>
      </c>
      <c r="M25" s="19">
        <v>437328</v>
      </c>
      <c r="N25" s="23">
        <v>0.38028124923913836</v>
      </c>
    </row>
    <row r="26" spans="2:15" s="5" customFormat="1" ht="21" customHeight="1">
      <c r="B26" s="35" t="s">
        <v>7</v>
      </c>
      <c r="C26" s="33">
        <f>SUM(C22:C25)</f>
        <v>43326736</v>
      </c>
      <c r="D26" s="31">
        <f>SUM(D22:D25)</f>
        <v>6899893.7053245045</v>
      </c>
      <c r="E26" s="31">
        <f>SUM(E22:E25)</f>
        <v>17669581</v>
      </c>
      <c r="F26" s="36">
        <f>F16</f>
        <v>0.4078216508162535</v>
      </c>
      <c r="G26" s="31">
        <f>SUM(G22:G25)</f>
        <v>910496</v>
      </c>
      <c r="H26" s="31">
        <f>SUM(H22:H25)</f>
        <v>4204464.650344102</v>
      </c>
      <c r="I26" s="31">
        <f>SUM(I22:I25)</f>
        <v>830855</v>
      </c>
      <c r="J26" s="37">
        <f>J16</f>
        <v>0.9125300934875057</v>
      </c>
      <c r="K26" s="33">
        <f>SUM(K22:K25)</f>
        <v>50277423</v>
      </c>
      <c r="L26" s="31">
        <f>SUM(L22:L25)</f>
        <v>159182859.92382658</v>
      </c>
      <c r="M26" s="31">
        <f>SUM(M22:M25)</f>
        <v>22573314</v>
      </c>
      <c r="N26" s="32">
        <f>M26/K26</f>
        <v>0.4489751592876986</v>
      </c>
      <c r="O26" s="29"/>
    </row>
    <row r="27" spans="2:15" s="5" customFormat="1" ht="21" customHeight="1">
      <c r="B27" s="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2:14" ht="18">
      <c r="B28" s="68" t="s">
        <v>61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</row>
    <row r="29" spans="2:14" ht="18">
      <c r="B29" s="69" t="s">
        <v>52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</row>
    <row r="30" spans="1:14" ht="37.5" customHeight="1">
      <c r="A30" s="2"/>
      <c r="B30" s="38"/>
      <c r="C30" s="63" t="s">
        <v>0</v>
      </c>
      <c r="D30" s="64"/>
      <c r="E30" s="64"/>
      <c r="F30" s="65"/>
      <c r="G30" s="63" t="s">
        <v>1</v>
      </c>
      <c r="H30" s="64"/>
      <c r="I30" s="64"/>
      <c r="J30" s="65"/>
      <c r="K30" s="76" t="s">
        <v>2</v>
      </c>
      <c r="L30" s="77"/>
      <c r="M30" s="77"/>
      <c r="N30" s="78"/>
    </row>
    <row r="31" spans="1:14" ht="72">
      <c r="A31" s="2"/>
      <c r="B31" s="60" t="s">
        <v>9</v>
      </c>
      <c r="C31" s="57" t="s">
        <v>48</v>
      </c>
      <c r="D31" s="58" t="s">
        <v>49</v>
      </c>
      <c r="E31" s="58" t="s">
        <v>50</v>
      </c>
      <c r="F31" s="59" t="s">
        <v>56</v>
      </c>
      <c r="G31" s="57" t="s">
        <v>48</v>
      </c>
      <c r="H31" s="58" t="s">
        <v>49</v>
      </c>
      <c r="I31" s="58" t="s">
        <v>50</v>
      </c>
      <c r="J31" s="59" t="s">
        <v>56</v>
      </c>
      <c r="K31" s="57" t="s">
        <v>48</v>
      </c>
      <c r="L31" s="58" t="s">
        <v>49</v>
      </c>
      <c r="M31" s="58" t="s">
        <v>50</v>
      </c>
      <c r="N31" s="59" t="s">
        <v>56</v>
      </c>
    </row>
    <row r="32" spans="2:17" ht="21" customHeight="1">
      <c r="B32" s="20" t="s">
        <v>10</v>
      </c>
      <c r="C32" s="22">
        <v>24818</v>
      </c>
      <c r="D32" s="19">
        <v>4112.51284968</v>
      </c>
      <c r="E32" s="19">
        <v>12071</v>
      </c>
      <c r="F32" s="24">
        <v>0.48638085260697883</v>
      </c>
      <c r="G32" s="21">
        <v>470</v>
      </c>
      <c r="H32" s="21">
        <v>2257.9422598</v>
      </c>
      <c r="I32" s="21">
        <v>445</v>
      </c>
      <c r="J32" s="25">
        <v>0.9468085106382979</v>
      </c>
      <c r="K32" s="26">
        <v>28047</v>
      </c>
      <c r="L32" s="21">
        <v>118638.88149729</v>
      </c>
      <c r="M32" s="21">
        <v>13401</v>
      </c>
      <c r="N32" s="27">
        <v>0.47780511284629373</v>
      </c>
      <c r="P32" s="12"/>
      <c r="Q32" s="13"/>
    </row>
    <row r="33" spans="2:17" ht="21" customHeight="1">
      <c r="B33" s="20" t="s">
        <v>11</v>
      </c>
      <c r="C33" s="22">
        <v>6098706</v>
      </c>
      <c r="D33" s="19">
        <v>1177125.778370139</v>
      </c>
      <c r="E33" s="19">
        <v>3128302</v>
      </c>
      <c r="F33" s="24">
        <v>0.512945205097606</v>
      </c>
      <c r="G33" s="21">
        <v>150054</v>
      </c>
      <c r="H33" s="21">
        <v>707754.8993063401</v>
      </c>
      <c r="I33" s="21">
        <v>140511</v>
      </c>
      <c r="J33" s="25">
        <v>0.9364028949578151</v>
      </c>
      <c r="K33" s="26">
        <v>6883042</v>
      </c>
      <c r="L33" s="21">
        <v>22589834.9794099</v>
      </c>
      <c r="M33" s="21">
        <v>3642369</v>
      </c>
      <c r="N33" s="27">
        <v>0.5291801212312812</v>
      </c>
      <c r="P33" s="12"/>
      <c r="Q33" s="13"/>
    </row>
    <row r="34" spans="2:17" ht="21" customHeight="1">
      <c r="B34" s="20" t="s">
        <v>12</v>
      </c>
      <c r="C34" s="22">
        <v>143729</v>
      </c>
      <c r="D34" s="19">
        <v>22976.248685070004</v>
      </c>
      <c r="E34" s="19">
        <v>52806</v>
      </c>
      <c r="F34" s="24">
        <v>0.36739975926918017</v>
      </c>
      <c r="G34" s="21">
        <v>2877</v>
      </c>
      <c r="H34" s="21">
        <v>12700.882832689998</v>
      </c>
      <c r="I34" s="21">
        <v>2506</v>
      </c>
      <c r="J34" s="25">
        <v>0.8710462287104623</v>
      </c>
      <c r="K34" s="26">
        <v>191161</v>
      </c>
      <c r="L34" s="21">
        <v>377346.28380479995</v>
      </c>
      <c r="M34" s="21">
        <v>86065</v>
      </c>
      <c r="N34" s="27">
        <v>0.45022258724321385</v>
      </c>
      <c r="P34" s="12"/>
      <c r="Q34" s="13"/>
    </row>
    <row r="35" spans="2:17" ht="21" customHeight="1">
      <c r="B35" s="20" t="s">
        <v>13</v>
      </c>
      <c r="C35" s="22">
        <v>96537</v>
      </c>
      <c r="D35" s="19">
        <v>13377.438327610002</v>
      </c>
      <c r="E35" s="19">
        <v>35743</v>
      </c>
      <c r="F35" s="24">
        <v>0.37025182054549033</v>
      </c>
      <c r="G35" s="21">
        <v>1886</v>
      </c>
      <c r="H35" s="21">
        <v>8156.331429879998</v>
      </c>
      <c r="I35" s="21">
        <v>1624</v>
      </c>
      <c r="J35" s="25">
        <v>0.8610816542948038</v>
      </c>
      <c r="K35" s="26">
        <v>107891</v>
      </c>
      <c r="L35" s="21">
        <v>288816.05633277004</v>
      </c>
      <c r="M35" s="21">
        <v>43329</v>
      </c>
      <c r="N35" s="27">
        <v>0.40159976272348946</v>
      </c>
      <c r="P35" s="12"/>
      <c r="Q35" s="13"/>
    </row>
    <row r="36" spans="2:17" ht="21" customHeight="1">
      <c r="B36" s="20" t="s">
        <v>14</v>
      </c>
      <c r="C36" s="22">
        <v>2036949</v>
      </c>
      <c r="D36" s="19">
        <v>262021.21701737004</v>
      </c>
      <c r="E36" s="19">
        <v>807008</v>
      </c>
      <c r="F36" s="24">
        <v>0.39618468601815754</v>
      </c>
      <c r="G36" s="21">
        <v>33337</v>
      </c>
      <c r="H36" s="21">
        <v>152806.32473243997</v>
      </c>
      <c r="I36" s="21">
        <v>30094</v>
      </c>
      <c r="J36" s="25">
        <v>0.9027207007229204</v>
      </c>
      <c r="K36" s="26">
        <v>2390373</v>
      </c>
      <c r="L36" s="21">
        <v>3481584.347386491</v>
      </c>
      <c r="M36" s="21">
        <v>1044631</v>
      </c>
      <c r="N36" s="27">
        <v>0.4370158966822333</v>
      </c>
      <c r="P36" s="12"/>
      <c r="Q36" s="13"/>
    </row>
    <row r="37" spans="2:17" ht="21" customHeight="1">
      <c r="B37" s="20" t="s">
        <v>15</v>
      </c>
      <c r="C37" s="22">
        <v>12467008</v>
      </c>
      <c r="D37" s="19">
        <v>2140729.34559192</v>
      </c>
      <c r="E37" s="19">
        <v>4805869</v>
      </c>
      <c r="F37" s="24">
        <v>0.38548695885973605</v>
      </c>
      <c r="G37" s="21">
        <v>301599</v>
      </c>
      <c r="H37" s="21">
        <v>1427966.1427308198</v>
      </c>
      <c r="I37" s="21">
        <v>282499</v>
      </c>
      <c r="J37" s="25">
        <v>0.93667087755596</v>
      </c>
      <c r="K37" s="26">
        <v>13798364</v>
      </c>
      <c r="L37" s="21">
        <v>88861461.55558664</v>
      </c>
      <c r="M37" s="21">
        <v>5823511</v>
      </c>
      <c r="N37" s="27">
        <v>0.4220435842973848</v>
      </c>
      <c r="P37" s="12"/>
      <c r="Q37" s="13"/>
    </row>
    <row r="38" spans="2:17" ht="21" customHeight="1">
      <c r="B38" s="20" t="s">
        <v>16</v>
      </c>
      <c r="C38" s="22">
        <v>1179425</v>
      </c>
      <c r="D38" s="19">
        <v>154372.90486980998</v>
      </c>
      <c r="E38" s="19">
        <v>510653</v>
      </c>
      <c r="F38" s="24">
        <v>0.43296775971341966</v>
      </c>
      <c r="G38" s="21">
        <v>19917</v>
      </c>
      <c r="H38" s="21">
        <v>89624.82464108005</v>
      </c>
      <c r="I38" s="21">
        <v>18110</v>
      </c>
      <c r="J38" s="25">
        <v>0.9092734849625947</v>
      </c>
      <c r="K38" s="26">
        <v>1452092</v>
      </c>
      <c r="L38" s="21">
        <v>2657411.9866951313</v>
      </c>
      <c r="M38" s="21">
        <v>636810</v>
      </c>
      <c r="N38" s="27">
        <v>0.4385465934665297</v>
      </c>
      <c r="P38" s="12"/>
      <c r="Q38" s="13"/>
    </row>
    <row r="39" spans="2:17" ht="21" customHeight="1">
      <c r="B39" s="20" t="s">
        <v>17</v>
      </c>
      <c r="C39" s="22">
        <v>1083404</v>
      </c>
      <c r="D39" s="19">
        <v>170562.90404482008</v>
      </c>
      <c r="E39" s="19">
        <v>385548</v>
      </c>
      <c r="F39" s="24">
        <v>0.35586724804412756</v>
      </c>
      <c r="G39" s="21">
        <v>22755</v>
      </c>
      <c r="H39" s="21">
        <v>98901.53613509994</v>
      </c>
      <c r="I39" s="21">
        <v>19891</v>
      </c>
      <c r="J39" s="25">
        <v>0.8741375521863327</v>
      </c>
      <c r="K39" s="26">
        <v>1270446</v>
      </c>
      <c r="L39" s="21">
        <v>1852709.25071202</v>
      </c>
      <c r="M39" s="21">
        <v>526249</v>
      </c>
      <c r="N39" s="27">
        <v>0.4142238237595301</v>
      </c>
      <c r="P39" s="12"/>
      <c r="Q39" s="13"/>
    </row>
    <row r="40" spans="2:17" ht="21" customHeight="1">
      <c r="B40" s="20" t="s">
        <v>18</v>
      </c>
      <c r="C40" s="22">
        <v>848119</v>
      </c>
      <c r="D40" s="19">
        <v>142693.77993351006</v>
      </c>
      <c r="E40" s="19">
        <v>366333</v>
      </c>
      <c r="F40" s="24">
        <v>0.43193584862501605</v>
      </c>
      <c r="G40" s="21">
        <v>18301</v>
      </c>
      <c r="H40" s="21">
        <v>84088.17787431</v>
      </c>
      <c r="I40" s="21">
        <v>16858</v>
      </c>
      <c r="J40" s="25">
        <v>0.9211518496257035</v>
      </c>
      <c r="K40" s="26">
        <v>968301</v>
      </c>
      <c r="L40" s="21">
        <v>1391161.9612562894</v>
      </c>
      <c r="M40" s="21">
        <v>454087</v>
      </c>
      <c r="N40" s="27">
        <v>0.46895231957831296</v>
      </c>
      <c r="P40" s="12"/>
      <c r="Q40" s="13"/>
    </row>
    <row r="41" spans="2:17" ht="21" customHeight="1">
      <c r="B41" s="20" t="s">
        <v>19</v>
      </c>
      <c r="C41" s="22">
        <v>230487</v>
      </c>
      <c r="D41" s="19">
        <v>25559.027174990006</v>
      </c>
      <c r="E41" s="19">
        <v>77231</v>
      </c>
      <c r="F41" s="24">
        <v>0.3350774664080838</v>
      </c>
      <c r="G41" s="21">
        <v>3588</v>
      </c>
      <c r="H41" s="21">
        <v>13613.47977643</v>
      </c>
      <c r="I41" s="21">
        <v>2958</v>
      </c>
      <c r="J41" s="25">
        <v>0.8244147157190636</v>
      </c>
      <c r="K41" s="26">
        <v>319316</v>
      </c>
      <c r="L41" s="21">
        <v>303488.7865765899</v>
      </c>
      <c r="M41" s="21">
        <v>140441</v>
      </c>
      <c r="N41" s="27">
        <v>0.439818236480477</v>
      </c>
      <c r="P41" s="12"/>
      <c r="Q41" s="13"/>
    </row>
    <row r="42" spans="2:17" ht="21" customHeight="1">
      <c r="B42" s="20" t="s">
        <v>20</v>
      </c>
      <c r="C42" s="22">
        <v>354952</v>
      </c>
      <c r="D42" s="19">
        <v>56074.58339131001</v>
      </c>
      <c r="E42" s="19">
        <v>144860</v>
      </c>
      <c r="F42" s="24">
        <v>0.40811151930401857</v>
      </c>
      <c r="G42" s="21">
        <v>6491</v>
      </c>
      <c r="H42" s="21">
        <v>29804.9476042</v>
      </c>
      <c r="I42" s="21">
        <v>5760</v>
      </c>
      <c r="J42" s="25">
        <v>0.8873825296564474</v>
      </c>
      <c r="K42" s="26">
        <v>409001</v>
      </c>
      <c r="L42" s="21">
        <v>1364665.97373654</v>
      </c>
      <c r="M42" s="21">
        <v>172869</v>
      </c>
      <c r="N42" s="27">
        <v>0.4226615582846986</v>
      </c>
      <c r="P42" s="12"/>
      <c r="Q42" s="13"/>
    </row>
    <row r="43" spans="2:17" ht="21" customHeight="1">
      <c r="B43" s="20" t="s">
        <v>21</v>
      </c>
      <c r="C43" s="22">
        <v>646442</v>
      </c>
      <c r="D43" s="19">
        <v>97315.93500462995</v>
      </c>
      <c r="E43" s="19">
        <v>288682</v>
      </c>
      <c r="F43" s="24">
        <v>0.44657061267677534</v>
      </c>
      <c r="G43" s="21">
        <v>11535</v>
      </c>
      <c r="H43" s="21">
        <v>52782.21096459</v>
      </c>
      <c r="I43" s="21">
        <v>10333</v>
      </c>
      <c r="J43" s="25">
        <v>0.8957954052882532</v>
      </c>
      <c r="K43" s="26">
        <v>878411</v>
      </c>
      <c r="L43" s="21">
        <v>1483271.9989531091</v>
      </c>
      <c r="M43" s="21">
        <v>441029</v>
      </c>
      <c r="N43" s="27">
        <v>0.502075907519373</v>
      </c>
      <c r="P43" s="12"/>
      <c r="Q43" s="13"/>
    </row>
    <row r="44" spans="2:17" ht="21" customHeight="1">
      <c r="B44" s="20" t="s">
        <v>22</v>
      </c>
      <c r="C44" s="22">
        <v>576244</v>
      </c>
      <c r="D44" s="19">
        <v>79118.27095355</v>
      </c>
      <c r="E44" s="19">
        <v>241378</v>
      </c>
      <c r="F44" s="24">
        <v>0.418881584884181</v>
      </c>
      <c r="G44" s="21">
        <v>8678</v>
      </c>
      <c r="H44" s="21">
        <v>39890.24763617</v>
      </c>
      <c r="I44" s="21">
        <v>7913</v>
      </c>
      <c r="J44" s="25">
        <v>0.9118460474763771</v>
      </c>
      <c r="K44" s="26">
        <v>760073</v>
      </c>
      <c r="L44" s="21">
        <v>941407.2445901597</v>
      </c>
      <c r="M44" s="21">
        <v>361385</v>
      </c>
      <c r="N44" s="27">
        <v>0.47546090967578114</v>
      </c>
      <c r="P44" s="12"/>
      <c r="Q44" s="13"/>
    </row>
    <row r="45" spans="2:17" ht="21" customHeight="1">
      <c r="B45" s="20" t="s">
        <v>23</v>
      </c>
      <c r="C45" s="22">
        <v>168914</v>
      </c>
      <c r="D45" s="19">
        <v>23971.812122979998</v>
      </c>
      <c r="E45" s="19">
        <v>61673</v>
      </c>
      <c r="F45" s="24">
        <v>0.3651147921427472</v>
      </c>
      <c r="G45" s="21">
        <v>3096</v>
      </c>
      <c r="H45" s="21">
        <v>12037.81415631</v>
      </c>
      <c r="I45" s="21">
        <v>2553</v>
      </c>
      <c r="J45" s="25">
        <v>0.8246124031007752</v>
      </c>
      <c r="K45" s="26">
        <v>221042</v>
      </c>
      <c r="L45" s="21">
        <v>217096.83367011996</v>
      </c>
      <c r="M45" s="21">
        <v>91000</v>
      </c>
      <c r="N45" s="27">
        <v>0.41168646682530924</v>
      </c>
      <c r="P45" s="12"/>
      <c r="Q45" s="13"/>
    </row>
    <row r="46" spans="2:17" ht="21" customHeight="1">
      <c r="B46" s="20" t="s">
        <v>24</v>
      </c>
      <c r="C46" s="22">
        <v>741660</v>
      </c>
      <c r="D46" s="19">
        <v>90492.59620527996</v>
      </c>
      <c r="E46" s="19">
        <v>297747</v>
      </c>
      <c r="F46" s="24">
        <v>0.40146023784483453</v>
      </c>
      <c r="G46" s="21">
        <v>10682</v>
      </c>
      <c r="H46" s="21">
        <v>47683.68681823002</v>
      </c>
      <c r="I46" s="21">
        <v>9687</v>
      </c>
      <c r="J46" s="25">
        <v>0.9068526493166074</v>
      </c>
      <c r="K46" s="26">
        <v>1048965</v>
      </c>
      <c r="L46" s="21">
        <v>1244024.04557503</v>
      </c>
      <c r="M46" s="21">
        <v>514708</v>
      </c>
      <c r="N46" s="27">
        <v>0.4906817672658287</v>
      </c>
      <c r="P46" s="12"/>
      <c r="Q46" s="13"/>
    </row>
    <row r="47" spans="2:17" ht="21" customHeight="1">
      <c r="B47" s="20" t="s">
        <v>25</v>
      </c>
      <c r="C47" s="22">
        <v>2135583</v>
      </c>
      <c r="D47" s="19">
        <v>312477.79619853996</v>
      </c>
      <c r="E47" s="19">
        <v>839378</v>
      </c>
      <c r="F47" s="24">
        <v>0.3930439603611754</v>
      </c>
      <c r="G47" s="21">
        <v>39674</v>
      </c>
      <c r="H47" s="21">
        <v>171959.87055945006</v>
      </c>
      <c r="I47" s="21">
        <v>34367</v>
      </c>
      <c r="J47" s="25">
        <v>0.8662348137319151</v>
      </c>
      <c r="K47" s="26">
        <v>2402685</v>
      </c>
      <c r="L47" s="21">
        <v>3201355.465280271</v>
      </c>
      <c r="M47" s="21">
        <v>1049625</v>
      </c>
      <c r="N47" s="27">
        <v>0.4368550184481112</v>
      </c>
      <c r="P47" s="12"/>
      <c r="Q47" s="13"/>
    </row>
    <row r="48" spans="2:17" ht="21" customHeight="1">
      <c r="B48" s="20" t="s">
        <v>26</v>
      </c>
      <c r="C48" s="22">
        <v>13241</v>
      </c>
      <c r="D48" s="19">
        <v>2440.86400765</v>
      </c>
      <c r="E48" s="19">
        <v>6040</v>
      </c>
      <c r="F48" s="24">
        <v>0.45615890038516727</v>
      </c>
      <c r="G48" s="21">
        <v>271</v>
      </c>
      <c r="H48" s="21">
        <v>1292.7895442799997</v>
      </c>
      <c r="I48" s="21">
        <v>265</v>
      </c>
      <c r="J48" s="25">
        <v>0.977859778597786</v>
      </c>
      <c r="K48" s="26">
        <v>14861</v>
      </c>
      <c r="L48" s="21">
        <v>95143.75657902</v>
      </c>
      <c r="M48" s="21">
        <v>6856</v>
      </c>
      <c r="N48" s="27">
        <v>0.4613417670412489</v>
      </c>
      <c r="P48" s="12"/>
      <c r="Q48" s="13"/>
    </row>
    <row r="49" spans="2:17" ht="21" customHeight="1">
      <c r="B49" s="20" t="s">
        <v>27</v>
      </c>
      <c r="C49" s="22">
        <v>56118</v>
      </c>
      <c r="D49" s="19">
        <v>6233.009071980001</v>
      </c>
      <c r="E49" s="19">
        <v>16311</v>
      </c>
      <c r="F49" s="24">
        <v>0.2906554046829894</v>
      </c>
      <c r="G49" s="21">
        <v>1243</v>
      </c>
      <c r="H49" s="21">
        <v>2489.42968805</v>
      </c>
      <c r="I49" s="21">
        <v>652</v>
      </c>
      <c r="J49" s="25">
        <v>0.5245374094931617</v>
      </c>
      <c r="K49" s="26">
        <v>77430</v>
      </c>
      <c r="L49" s="21">
        <v>222542.95427176</v>
      </c>
      <c r="M49" s="21">
        <v>29714</v>
      </c>
      <c r="N49" s="27">
        <v>0.38375306728658143</v>
      </c>
      <c r="P49" s="12"/>
      <c r="Q49" s="13"/>
    </row>
    <row r="50" spans="2:17" ht="21" customHeight="1">
      <c r="B50" s="20" t="s">
        <v>28</v>
      </c>
      <c r="C50" s="22">
        <v>878828</v>
      </c>
      <c r="D50" s="19">
        <v>106459.65482658999</v>
      </c>
      <c r="E50" s="19">
        <v>368655</v>
      </c>
      <c r="F50" s="24">
        <v>0.4194848138657394</v>
      </c>
      <c r="G50" s="21">
        <v>13268</v>
      </c>
      <c r="H50" s="21">
        <v>59891.12754746001</v>
      </c>
      <c r="I50" s="21">
        <v>11843</v>
      </c>
      <c r="J50" s="25">
        <v>0.8925987337955984</v>
      </c>
      <c r="K50" s="26">
        <v>1026433</v>
      </c>
      <c r="L50" s="21">
        <v>1636635.777496369</v>
      </c>
      <c r="M50" s="21">
        <v>444671</v>
      </c>
      <c r="N50" s="27">
        <v>0.4332197035753917</v>
      </c>
      <c r="P50" s="12"/>
      <c r="Q50" s="13"/>
    </row>
    <row r="51" spans="2:17" ht="21" customHeight="1">
      <c r="B51" s="20" t="s">
        <v>29</v>
      </c>
      <c r="C51" s="22">
        <v>268488</v>
      </c>
      <c r="D51" s="19">
        <v>35459.17845865999</v>
      </c>
      <c r="E51" s="19">
        <v>114790</v>
      </c>
      <c r="F51" s="24">
        <v>0.42754238550698725</v>
      </c>
      <c r="G51" s="21">
        <v>4418</v>
      </c>
      <c r="H51" s="21">
        <v>19867.57648242</v>
      </c>
      <c r="I51" s="21">
        <v>4049</v>
      </c>
      <c r="J51" s="25">
        <v>0.9164780443639656</v>
      </c>
      <c r="K51" s="26">
        <v>365312</v>
      </c>
      <c r="L51" s="21">
        <v>583504.15612188</v>
      </c>
      <c r="M51" s="21">
        <v>185901</v>
      </c>
      <c r="N51" s="27">
        <v>0.5088828179747722</v>
      </c>
      <c r="P51" s="12"/>
      <c r="Q51" s="13"/>
    </row>
    <row r="52" spans="2:17" ht="21" customHeight="1">
      <c r="B52" s="20" t="s">
        <v>30</v>
      </c>
      <c r="C52" s="22">
        <v>618748</v>
      </c>
      <c r="D52" s="19">
        <v>73847.11469968001</v>
      </c>
      <c r="E52" s="19">
        <v>254563</v>
      </c>
      <c r="F52" s="24">
        <v>0.4114162793253473</v>
      </c>
      <c r="G52" s="21">
        <v>8869</v>
      </c>
      <c r="H52" s="21">
        <v>39493.48807989999</v>
      </c>
      <c r="I52" s="21">
        <v>8075</v>
      </c>
      <c r="J52" s="25">
        <v>0.910474687112414</v>
      </c>
      <c r="K52" s="26">
        <v>848803</v>
      </c>
      <c r="L52" s="21">
        <v>1111563.4526849499</v>
      </c>
      <c r="M52" s="21">
        <v>408263</v>
      </c>
      <c r="N52" s="27">
        <v>0.48098675428809745</v>
      </c>
      <c r="P52" s="12"/>
      <c r="Q52" s="13"/>
    </row>
    <row r="53" spans="2:17" ht="21" customHeight="1">
      <c r="B53" s="20" t="s">
        <v>31</v>
      </c>
      <c r="C53" s="22">
        <v>876799</v>
      </c>
      <c r="D53" s="19">
        <v>119233.11406443999</v>
      </c>
      <c r="E53" s="19">
        <v>335943</v>
      </c>
      <c r="F53" s="24">
        <v>0.38314710669149943</v>
      </c>
      <c r="G53" s="21">
        <v>15648</v>
      </c>
      <c r="H53" s="21">
        <v>79407.00298539</v>
      </c>
      <c r="I53" s="21">
        <v>13675</v>
      </c>
      <c r="J53" s="25">
        <v>0.8739135991820041</v>
      </c>
      <c r="K53" s="26">
        <v>1026607</v>
      </c>
      <c r="L53" s="21">
        <v>2298811.3672569613</v>
      </c>
      <c r="M53" s="21">
        <v>455336</v>
      </c>
      <c r="N53" s="27">
        <v>0.44353486777315954</v>
      </c>
      <c r="P53" s="12"/>
      <c r="Q53" s="13"/>
    </row>
    <row r="54" spans="2:17" ht="21" customHeight="1">
      <c r="B54" s="20" t="s">
        <v>32</v>
      </c>
      <c r="C54" s="22">
        <v>917388</v>
      </c>
      <c r="D54" s="19">
        <v>133980.71139981996</v>
      </c>
      <c r="E54" s="19">
        <v>344583</v>
      </c>
      <c r="F54" s="24">
        <v>0.37561315386728406</v>
      </c>
      <c r="G54" s="21">
        <v>18020</v>
      </c>
      <c r="H54" s="21">
        <v>79448.33350932003</v>
      </c>
      <c r="I54" s="21">
        <v>15750</v>
      </c>
      <c r="J54" s="25">
        <v>0.8740288568257492</v>
      </c>
      <c r="K54" s="26">
        <v>1200297</v>
      </c>
      <c r="L54" s="21">
        <v>1700022.95376689</v>
      </c>
      <c r="M54" s="21">
        <v>554928</v>
      </c>
      <c r="N54" s="27">
        <v>0.46232557442033095</v>
      </c>
      <c r="P54" s="12"/>
      <c r="Q54" s="13"/>
    </row>
    <row r="55" spans="2:17" ht="21" customHeight="1">
      <c r="B55" s="20" t="s">
        <v>33</v>
      </c>
      <c r="C55" s="22">
        <v>905755</v>
      </c>
      <c r="D55" s="19">
        <v>137201.29003332002</v>
      </c>
      <c r="E55" s="19">
        <v>347899</v>
      </c>
      <c r="F55" s="24">
        <v>0.3840983488912565</v>
      </c>
      <c r="G55" s="21">
        <v>17742</v>
      </c>
      <c r="H55" s="21">
        <v>79858.47766774001</v>
      </c>
      <c r="I55" s="21">
        <v>15646</v>
      </c>
      <c r="J55" s="25">
        <v>0.8818622477736444</v>
      </c>
      <c r="K55" s="26">
        <v>1091189</v>
      </c>
      <c r="L55" s="21">
        <v>1587519.645077331</v>
      </c>
      <c r="M55" s="21">
        <v>455266</v>
      </c>
      <c r="N55" s="27">
        <v>0.4172201149388419</v>
      </c>
      <c r="P55" s="12"/>
      <c r="Q55" s="13"/>
    </row>
    <row r="56" spans="2:17" ht="21" customHeight="1">
      <c r="B56" s="20" t="s">
        <v>34</v>
      </c>
      <c r="C56" s="22">
        <v>156928</v>
      </c>
      <c r="D56" s="19">
        <v>20686.915240970007</v>
      </c>
      <c r="E56" s="19">
        <v>56833</v>
      </c>
      <c r="F56" s="24">
        <v>0.3621597165579119</v>
      </c>
      <c r="G56" s="21">
        <v>3318</v>
      </c>
      <c r="H56" s="21">
        <v>11106.35435023</v>
      </c>
      <c r="I56" s="21">
        <v>2532</v>
      </c>
      <c r="J56" s="25">
        <v>0.7631103074141049</v>
      </c>
      <c r="K56" s="26">
        <v>225883</v>
      </c>
      <c r="L56" s="21">
        <v>515010.3704699399</v>
      </c>
      <c r="M56" s="21">
        <v>102980</v>
      </c>
      <c r="N56" s="27">
        <v>0.4558997357038821</v>
      </c>
      <c r="P56" s="12"/>
      <c r="Q56" s="13"/>
    </row>
    <row r="57" spans="2:17" ht="21" customHeight="1">
      <c r="B57" s="20" t="s">
        <v>35</v>
      </c>
      <c r="C57" s="22">
        <v>478362</v>
      </c>
      <c r="D57" s="19">
        <v>83534.26150178997</v>
      </c>
      <c r="E57" s="19">
        <v>202329</v>
      </c>
      <c r="F57" s="24">
        <v>0.42296210819421276</v>
      </c>
      <c r="G57" s="21">
        <v>11323</v>
      </c>
      <c r="H57" s="21">
        <v>52200.71774827003</v>
      </c>
      <c r="I57" s="21">
        <v>10332</v>
      </c>
      <c r="J57" s="25">
        <v>0.9124790249933763</v>
      </c>
      <c r="K57" s="26">
        <v>554896</v>
      </c>
      <c r="L57" s="21">
        <v>753009.01029068</v>
      </c>
      <c r="M57" s="21">
        <v>261603</v>
      </c>
      <c r="N57" s="27">
        <v>0.47144509962227155</v>
      </c>
      <c r="P57" s="12"/>
      <c r="Q57" s="13"/>
    </row>
    <row r="58" spans="2:17" ht="21" customHeight="1">
      <c r="B58" s="20" t="s">
        <v>36</v>
      </c>
      <c r="C58" s="22">
        <v>897395</v>
      </c>
      <c r="D58" s="19">
        <v>153458.89425851006</v>
      </c>
      <c r="E58" s="19">
        <v>387276</v>
      </c>
      <c r="F58" s="24">
        <v>0.43155578089915814</v>
      </c>
      <c r="G58" s="21">
        <v>19797</v>
      </c>
      <c r="H58" s="21">
        <v>98562.33538600997</v>
      </c>
      <c r="I58" s="21">
        <v>18186</v>
      </c>
      <c r="J58" s="25">
        <v>0.9186240339445371</v>
      </c>
      <c r="K58" s="26">
        <v>1016847</v>
      </c>
      <c r="L58" s="21">
        <v>1676787.03683226</v>
      </c>
      <c r="M58" s="21">
        <v>474287</v>
      </c>
      <c r="N58" s="27">
        <v>0.4664290694666946</v>
      </c>
      <c r="P58" s="12"/>
      <c r="Q58" s="13"/>
    </row>
    <row r="59" spans="2:17" ht="21" customHeight="1">
      <c r="B59" s="20" t="s">
        <v>37</v>
      </c>
      <c r="C59" s="22">
        <v>1941396</v>
      </c>
      <c r="D59" s="19">
        <v>313545.5165943304</v>
      </c>
      <c r="E59" s="19">
        <v>792568</v>
      </c>
      <c r="F59" s="24">
        <v>0.4082464370999013</v>
      </c>
      <c r="G59" s="21">
        <v>42920</v>
      </c>
      <c r="H59" s="21">
        <v>191730.14051263998</v>
      </c>
      <c r="I59" s="21">
        <v>38371</v>
      </c>
      <c r="J59" s="25">
        <v>0.8940121155638397</v>
      </c>
      <c r="K59" s="26">
        <v>2258704</v>
      </c>
      <c r="L59" s="21">
        <v>4464790.894139659</v>
      </c>
      <c r="M59" s="21">
        <v>1023893</v>
      </c>
      <c r="N59" s="27">
        <v>0.4533099511932506</v>
      </c>
      <c r="P59" s="12"/>
      <c r="Q59" s="13"/>
    </row>
    <row r="60" spans="2:17" ht="21" customHeight="1">
      <c r="B60" s="20" t="s">
        <v>38</v>
      </c>
      <c r="C60" s="22">
        <v>363390</v>
      </c>
      <c r="D60" s="19">
        <v>46111.53590302001</v>
      </c>
      <c r="E60" s="19">
        <v>153757</v>
      </c>
      <c r="F60" s="24">
        <v>0.4231184127246209</v>
      </c>
      <c r="G60" s="21">
        <v>5626</v>
      </c>
      <c r="H60" s="21">
        <v>24803.042512360007</v>
      </c>
      <c r="I60" s="21">
        <v>5086</v>
      </c>
      <c r="J60" s="25">
        <v>0.9040170636331318</v>
      </c>
      <c r="K60" s="26">
        <v>525162</v>
      </c>
      <c r="L60" s="21">
        <v>605918.6972222801</v>
      </c>
      <c r="M60" s="21">
        <v>263571</v>
      </c>
      <c r="N60" s="27">
        <v>0.5018851325876587</v>
      </c>
      <c r="P60" s="12"/>
      <c r="Q60" s="13"/>
    </row>
    <row r="61" spans="2:17" ht="21" customHeight="1">
      <c r="B61" s="20" t="s">
        <v>39</v>
      </c>
      <c r="C61" s="22">
        <v>1229434</v>
      </c>
      <c r="D61" s="19">
        <v>159774.12734834</v>
      </c>
      <c r="E61" s="19">
        <v>482729</v>
      </c>
      <c r="F61" s="24">
        <v>0.392643281379887</v>
      </c>
      <c r="G61" s="21">
        <v>20649</v>
      </c>
      <c r="H61" s="21">
        <v>92180.41944057998</v>
      </c>
      <c r="I61" s="21">
        <v>18317</v>
      </c>
      <c r="J61" s="25">
        <v>0.8870647488982517</v>
      </c>
      <c r="K61" s="26">
        <v>1429069</v>
      </c>
      <c r="L61" s="21">
        <v>1971192.7103710093</v>
      </c>
      <c r="M61" s="21">
        <v>590555</v>
      </c>
      <c r="N61" s="27">
        <v>0.4132445669173427</v>
      </c>
      <c r="P61" s="12"/>
      <c r="Q61" s="13"/>
    </row>
    <row r="62" spans="2:17" ht="21" customHeight="1">
      <c r="B62" s="20" t="s">
        <v>40</v>
      </c>
      <c r="C62" s="22">
        <v>4860298</v>
      </c>
      <c r="D62" s="19">
        <v>729345.5605732198</v>
      </c>
      <c r="E62" s="19">
        <v>1736377</v>
      </c>
      <c r="F62" s="24">
        <v>0.3572573122059594</v>
      </c>
      <c r="G62" s="21">
        <v>91929</v>
      </c>
      <c r="H62" s="21">
        <v>417594.7809347597</v>
      </c>
      <c r="I62" s="21">
        <v>81470</v>
      </c>
      <c r="J62" s="25">
        <v>0.8862274146352076</v>
      </c>
      <c r="K62" s="26">
        <v>5449662</v>
      </c>
      <c r="L62" s="21">
        <v>9481943.394920306</v>
      </c>
      <c r="M62" s="21">
        <v>2256992</v>
      </c>
      <c r="N62" s="27">
        <v>0.4141526575409631</v>
      </c>
      <c r="P62" s="12"/>
      <c r="Q62" s="13"/>
    </row>
    <row r="63" spans="2:17" ht="21" customHeight="1">
      <c r="B63" s="20" t="s">
        <v>41</v>
      </c>
      <c r="C63" s="22">
        <v>9559</v>
      </c>
      <c r="D63" s="19">
        <v>1907.34422438</v>
      </c>
      <c r="E63" s="19">
        <v>4215</v>
      </c>
      <c r="F63" s="24">
        <v>0.44094570561774243</v>
      </c>
      <c r="G63" s="21">
        <v>147</v>
      </c>
      <c r="H63" s="21">
        <v>720.73933482</v>
      </c>
      <c r="I63" s="21">
        <v>138</v>
      </c>
      <c r="J63" s="25">
        <v>0.9387755102040817</v>
      </c>
      <c r="K63" s="26">
        <v>10634</v>
      </c>
      <c r="L63" s="21">
        <v>57474.23120276</v>
      </c>
      <c r="M63" s="21">
        <v>4732</v>
      </c>
      <c r="N63" s="27">
        <v>0.4449877750611247</v>
      </c>
      <c r="P63" s="12"/>
      <c r="Q63" s="13"/>
    </row>
    <row r="64" spans="2:17" ht="21" customHeight="1">
      <c r="B64" s="20" t="s">
        <v>42</v>
      </c>
      <c r="C64" s="22">
        <v>21632</v>
      </c>
      <c r="D64" s="19">
        <v>3692.4623766</v>
      </c>
      <c r="E64" s="19">
        <v>9431</v>
      </c>
      <c r="F64" s="24">
        <v>0.4359744822485207</v>
      </c>
      <c r="G64" s="21">
        <v>368</v>
      </c>
      <c r="H64" s="21">
        <v>1788.57516203</v>
      </c>
      <c r="I64" s="21">
        <v>359</v>
      </c>
      <c r="J64" s="25">
        <v>0.9755434782608695</v>
      </c>
      <c r="K64" s="26">
        <v>26424</v>
      </c>
      <c r="L64" s="21">
        <v>46713.86405949</v>
      </c>
      <c r="M64" s="21">
        <v>12257</v>
      </c>
      <c r="N64" s="27">
        <v>0.46385861338177414</v>
      </c>
      <c r="P64" s="12"/>
      <c r="Q64" s="13"/>
    </row>
    <row r="65" spans="2:14" ht="21" customHeight="1">
      <c r="B65" s="35" t="s">
        <v>7</v>
      </c>
      <c r="C65" s="33">
        <f>SUM(C32:C64)</f>
        <v>43326736</v>
      </c>
      <c r="D65" s="31">
        <f>SUM(D32:D64)</f>
        <v>6899893.70532451</v>
      </c>
      <c r="E65" s="31">
        <f>SUM(E32:E64)</f>
        <v>17669581</v>
      </c>
      <c r="F65" s="36">
        <f>F16</f>
        <v>0.4078216508162535</v>
      </c>
      <c r="G65" s="31">
        <f>SUM(G32:G64)</f>
        <v>910496</v>
      </c>
      <c r="H65" s="31">
        <f>SUM(H32:H64)</f>
        <v>4204464.650344099</v>
      </c>
      <c r="I65" s="31">
        <f>SUM(I32:I64)</f>
        <v>830855</v>
      </c>
      <c r="J65" s="37">
        <f>J16</f>
        <v>0.9125300934875057</v>
      </c>
      <c r="K65" s="33">
        <f>SUM(K32:K64)</f>
        <v>50277423</v>
      </c>
      <c r="L65" s="31">
        <f>SUM(L32:L64)</f>
        <v>159182859.92382666</v>
      </c>
      <c r="M65" s="31">
        <f>SUM(M32:M64)</f>
        <v>22573314</v>
      </c>
      <c r="N65" s="32">
        <f>M65/K65</f>
        <v>0.4489751592876986</v>
      </c>
    </row>
    <row r="66" spans="2:14" s="40" customFormat="1" ht="21" customHeight="1">
      <c r="B66" s="62" t="s">
        <v>53</v>
      </c>
      <c r="C66" s="62"/>
      <c r="D66" s="62"/>
      <c r="E66" s="62"/>
      <c r="F66" s="62"/>
      <c r="G66" s="62"/>
      <c r="H66" s="62"/>
      <c r="I66" s="43"/>
      <c r="J66" s="44"/>
      <c r="K66" s="43"/>
      <c r="L66" s="43"/>
      <c r="M66" s="43"/>
      <c r="N66" s="45"/>
    </row>
    <row r="67" spans="2:12" s="41" customFormat="1" ht="21" customHeight="1">
      <c r="B67" s="46" t="s">
        <v>63</v>
      </c>
      <c r="C67" s="47"/>
      <c r="D67" s="47"/>
      <c r="E67" s="47"/>
      <c r="F67" s="47"/>
      <c r="G67" s="47"/>
      <c r="H67" s="47"/>
      <c r="I67" s="42"/>
      <c r="J67" s="42"/>
      <c r="K67" s="42"/>
      <c r="L67" s="42"/>
    </row>
    <row r="68" spans="2:12" ht="14.25">
      <c r="B68" s="61" t="s">
        <v>57</v>
      </c>
      <c r="C68" s="61"/>
      <c r="D68" s="61"/>
      <c r="E68" s="61"/>
      <c r="F68" s="61"/>
      <c r="G68" s="61"/>
      <c r="H68" s="61"/>
      <c r="I68" s="14"/>
      <c r="J68" s="14"/>
      <c r="K68" s="14"/>
      <c r="L68" s="14"/>
    </row>
    <row r="69" spans="2:14" ht="14.25" customHeight="1">
      <c r="B69" s="61" t="s">
        <v>58</v>
      </c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</row>
    <row r="70" spans="8:12" ht="13.5">
      <c r="H70" s="15"/>
      <c r="I70" s="15"/>
      <c r="J70" s="15"/>
      <c r="K70" s="15"/>
      <c r="L70" s="15"/>
    </row>
    <row r="71" spans="8:11" ht="13.5">
      <c r="H71" s="15"/>
      <c r="I71" s="15"/>
      <c r="J71" s="15"/>
      <c r="K71" s="15"/>
    </row>
    <row r="72" spans="8:11" ht="21" customHeight="1">
      <c r="H72" s="15"/>
      <c r="I72" s="15"/>
      <c r="J72" s="15"/>
      <c r="K72" s="15"/>
    </row>
    <row r="73" spans="2:11" ht="15">
      <c r="B73" s="2"/>
      <c r="C73" s="16"/>
      <c r="D73" s="17"/>
      <c r="E73" s="17"/>
      <c r="F73" s="16"/>
      <c r="G73" s="17"/>
      <c r="H73" s="17"/>
      <c r="I73" s="16"/>
      <c r="J73" s="17"/>
      <c r="K73" s="18"/>
    </row>
    <row r="74" spans="2:11" ht="13.5">
      <c r="B74" s="2"/>
      <c r="C74" s="2"/>
      <c r="D74" s="2"/>
      <c r="E74" s="18"/>
      <c r="F74" s="2"/>
      <c r="G74" s="2"/>
      <c r="H74" s="2"/>
      <c r="I74" s="2"/>
      <c r="J74" s="2"/>
      <c r="K74" s="2"/>
    </row>
    <row r="75" spans="2:11" ht="13.5">
      <c r="B75" s="2"/>
      <c r="C75" s="18"/>
      <c r="D75" s="18"/>
      <c r="E75" s="18"/>
      <c r="F75" s="18"/>
      <c r="G75" s="18"/>
      <c r="H75" s="2"/>
      <c r="I75" s="2"/>
      <c r="J75" s="2"/>
      <c r="K75" s="2"/>
    </row>
    <row r="76" spans="2:11" ht="13.5" customHeight="1">
      <c r="B76" s="2"/>
      <c r="C76" s="18"/>
      <c r="D76" s="18"/>
      <c r="E76" s="18"/>
      <c r="F76" s="18"/>
      <c r="G76" s="18"/>
      <c r="H76" s="2"/>
      <c r="I76" s="2"/>
      <c r="J76" s="2"/>
      <c r="K76" s="2"/>
    </row>
    <row r="77" spans="2:11" ht="21" customHeight="1">
      <c r="B77" s="2"/>
      <c r="C77" s="18"/>
      <c r="D77" s="18"/>
      <c r="E77" s="18"/>
      <c r="F77" s="18"/>
      <c r="G77" s="18"/>
      <c r="H77" s="2"/>
      <c r="I77" s="2"/>
      <c r="J77" s="2"/>
      <c r="K77" s="2"/>
    </row>
    <row r="78" ht="21" customHeight="1"/>
    <row r="79" ht="21" customHeight="1"/>
    <row r="80" ht="21" customHeight="1"/>
  </sheetData>
  <sheetProtection/>
  <mergeCells count="20">
    <mergeCell ref="G30:J30"/>
    <mergeCell ref="B7:N7"/>
    <mergeCell ref="B8:N8"/>
    <mergeCell ref="B18:N18"/>
    <mergeCell ref="B19:N19"/>
    <mergeCell ref="C20:F20"/>
    <mergeCell ref="G20:J20"/>
    <mergeCell ref="K20:N20"/>
    <mergeCell ref="K9:N9"/>
    <mergeCell ref="K30:N30"/>
    <mergeCell ref="B68:H68"/>
    <mergeCell ref="B66:H66"/>
    <mergeCell ref="B69:N69"/>
    <mergeCell ref="C30:F30"/>
    <mergeCell ref="B3:N3"/>
    <mergeCell ref="B4:N4"/>
    <mergeCell ref="G9:J9"/>
    <mergeCell ref="C9:F9"/>
    <mergeCell ref="B28:N28"/>
    <mergeCell ref="B29:N29"/>
  </mergeCells>
  <hyperlinks>
    <hyperlink ref="B15" location="'Cuentas de ahorro trad'!B69" display="Cooperativas SES 2"/>
  </hyperlinks>
  <printOptions/>
  <pageMargins left="0.75" right="0.75" top="1" bottom="1" header="0" footer="0"/>
  <pageSetup horizontalDpi="600" verticalDpi="600" orientation="portrait" r:id="rId2"/>
  <ignoredErrors>
    <ignoredError sqref="F26 J26 J65 F65 F16 J1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Calderon Ardila</dc:creator>
  <cp:keywords/>
  <dc:description/>
  <cp:lastModifiedBy>Felipe Caro Moncayo</cp:lastModifiedBy>
  <dcterms:created xsi:type="dcterms:W3CDTF">2016-05-25T22:21:07Z</dcterms:created>
  <dcterms:modified xsi:type="dcterms:W3CDTF">2016-08-31T14:48:42Z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